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Desktop\TIN BÀI ĐĂNG TẠI CỔNG THÔNG TIN ĐIỆN TỬ\TIN BÀI NGHỊ QUYẾT\"/>
    </mc:Choice>
  </mc:AlternateContent>
  <bookViews>
    <workbookView xWindow="0" yWindow="0" windowWidth="19440" windowHeight="12165" firstSheet="1" activeTab="1"/>
  </bookViews>
  <sheets>
    <sheet name="Kế hoạch đầu tư công trung hạn" sheetId="11" r:id="rId1"/>
    <sheet name="KH xã" sheetId="8" r:id="rId2"/>
    <sheet name="KH Huyện" sheetId="13" r:id="rId3"/>
    <sheet name="Bao cao tình hình 2021.2025" sheetId="5" state="hidden" r:id="rId4"/>
  </sheets>
  <externalReferences>
    <externalReference r:id="rId5"/>
  </externalReferences>
  <definedNames>
    <definedName name="_1" localSheetId="0">#REF!</definedName>
    <definedName name="_1">#REF!</definedName>
    <definedName name="_1000A01">#N/A</definedName>
    <definedName name="_2" localSheetId="0">#REF!</definedName>
    <definedName name="_2">#REF!</definedName>
    <definedName name="_CON1" localSheetId="0">#REF!</definedName>
    <definedName name="_CON1">#REF!</definedName>
    <definedName name="_CON2" localSheetId="0">#REF!</definedName>
    <definedName name="_CON2">#REF!</definedName>
    <definedName name="_ddn600" localSheetId="0">#REF!</definedName>
    <definedName name="_ddn600">#REF!</definedName>
    <definedName name="_Fill" localSheetId="0" hidden="1">#REF!</definedName>
    <definedName name="_Fill" hidden="1">#REF!</definedName>
    <definedName name="_xlnm._FilterDatabase" localSheetId="3" hidden="1">'Bao cao tình hình 2021.2025'!$A$8:$F$16</definedName>
    <definedName name="_Key1" localSheetId="0" hidden="1">#REF!</definedName>
    <definedName name="_Key1" hidden="1">#REF!</definedName>
    <definedName name="_Key2" localSheetId="0" hidden="1">#REF!</definedName>
    <definedName name="_Key2" hidden="1">#REF!</definedName>
    <definedName name="_kl1" localSheetId="0">#REF!</definedName>
    <definedName name="_kl1">#REF!</definedName>
    <definedName name="_Lan1" hidden="1">{"'Sheet1'!$L$16"}</definedName>
    <definedName name="_MAC12" localSheetId="0">#REF!</definedName>
    <definedName name="_MAC12">#REF!</definedName>
    <definedName name="_MAC46" localSheetId="0">#REF!</definedName>
    <definedName name="_MAC46">#REF!</definedName>
    <definedName name="_NCL100" localSheetId="0">#REF!</definedName>
    <definedName name="_NCL100">#REF!</definedName>
    <definedName name="_NCL200" localSheetId="0">#REF!</definedName>
    <definedName name="_NCL200">#REF!</definedName>
    <definedName name="_NCL250" localSheetId="0">#REF!</definedName>
    <definedName name="_NCL250">#REF!</definedName>
    <definedName name="_NET2" localSheetId="0">#REF!</definedName>
    <definedName name="_NET2">#REF!</definedName>
    <definedName name="_nin190" localSheetId="0">#REF!</definedName>
    <definedName name="_nin190">#REF!</definedName>
    <definedName name="_Order1" hidden="1">255</definedName>
    <definedName name="_Order2" hidden="1">255</definedName>
    <definedName name="_S02" localSheetId="0">#REF!</definedName>
    <definedName name="_S02">#REF!</definedName>
    <definedName name="_sc1" localSheetId="0">#REF!</definedName>
    <definedName name="_sc1">#REF!</definedName>
    <definedName name="_SC2" localSheetId="0">#REF!</definedName>
    <definedName name="_SC2">#REF!</definedName>
    <definedName name="_sc3" localSheetId="0">#REF!</definedName>
    <definedName name="_sc3">#REF!</definedName>
    <definedName name="_SN3" localSheetId="0">#REF!</definedName>
    <definedName name="_SN3">#REF!</definedName>
    <definedName name="_SO2" localSheetId="0">#REF!</definedName>
    <definedName name="_SO2">#REF!</definedName>
    <definedName name="_Sort" localSheetId="0" hidden="1">#REF!</definedName>
    <definedName name="_Sort" hidden="1">#REF!</definedName>
    <definedName name="_SOS02" localSheetId="0">#REF!</definedName>
    <definedName name="_SOS02">#REF!</definedName>
    <definedName name="_TL1" localSheetId="0">#REF!</definedName>
    <definedName name="_TL1">#REF!</definedName>
    <definedName name="_TL2" localSheetId="0">#REF!</definedName>
    <definedName name="_TL2">#REF!</definedName>
    <definedName name="_TL3" localSheetId="0">#REF!</definedName>
    <definedName name="_TL3">#REF!</definedName>
    <definedName name="_TLA120" localSheetId="0">#REF!</definedName>
    <definedName name="_TLA120">#REF!</definedName>
    <definedName name="_TLA35" localSheetId="0">#REF!</definedName>
    <definedName name="_TLA35">#REF!</definedName>
    <definedName name="_TLA50" localSheetId="0">#REF!</definedName>
    <definedName name="_TLA50">#REF!</definedName>
    <definedName name="_TLA70" localSheetId="0">#REF!</definedName>
    <definedName name="_TLA70">#REF!</definedName>
    <definedName name="_TLA95" localSheetId="0">#REF!</definedName>
    <definedName name="_TLA95">#REF!</definedName>
    <definedName name="_tt3" hidden="1">{"'Sheet1'!$L$16"}</definedName>
    <definedName name="_VL100" localSheetId="0">#REF!</definedName>
    <definedName name="_VL100">#REF!</definedName>
    <definedName name="_VL200" localSheetId="0">#REF!</definedName>
    <definedName name="_VL200">#REF!</definedName>
    <definedName name="_VL250" localSheetId="0">#REF!</definedName>
    <definedName name="_VL250">#REF!</definedName>
    <definedName name="A" localSheetId="0">#REF!</definedName>
    <definedName name="A">#REF!</definedName>
    <definedName name="A01_">#N/A</definedName>
    <definedName name="A01AC">#N/A</definedName>
    <definedName name="A01CAT">#N/A</definedName>
    <definedName name="A01CODE">#N/A</definedName>
    <definedName name="A01DATA">#N/A</definedName>
    <definedName name="A01MI">#N/A</definedName>
    <definedName name="A01TO">#N/A</definedName>
    <definedName name="A120_" localSheetId="0">#REF!</definedName>
    <definedName name="A120_">#REF!</definedName>
    <definedName name="a277Print_Titles" localSheetId="0">#REF!</definedName>
    <definedName name="a277Print_Titles">#REF!</definedName>
    <definedName name="A35_" localSheetId="0">#REF!</definedName>
    <definedName name="A35_">#REF!</definedName>
    <definedName name="A50_" localSheetId="0">#REF!</definedName>
    <definedName name="A50_">#REF!</definedName>
    <definedName name="A70_" localSheetId="0">#REF!</definedName>
    <definedName name="A70_">#REF!</definedName>
    <definedName name="A95_" localSheetId="0">#REF!</definedName>
    <definedName name="A95_">#REF!</definedName>
    <definedName name="AA" localSheetId="0">#REF!</definedName>
    <definedName name="AA">#REF!</definedName>
    <definedName name="AC120_" localSheetId="0">#REF!</definedName>
    <definedName name="AC120_">#REF!</definedName>
    <definedName name="AC35_" localSheetId="0">#REF!</definedName>
    <definedName name="AC35_">#REF!</definedName>
    <definedName name="AC50_" localSheetId="0">#REF!</definedName>
    <definedName name="AC50_">#REF!</definedName>
    <definedName name="AC70_" localSheetId="0">#REF!</definedName>
    <definedName name="AC70_">#REF!</definedName>
    <definedName name="AC95_" localSheetId="0">#REF!</definedName>
    <definedName name="AC95_">#REF!</definedName>
    <definedName name="All_Item" localSheetId="0">#REF!</definedName>
    <definedName name="All_Item">#REF!</definedName>
    <definedName name="ALPIN">#N/A</definedName>
    <definedName name="ALPJYOU">#N/A</definedName>
    <definedName name="ALPTOI">#N/A</definedName>
    <definedName name="as" localSheetId="0">#REF!</definedName>
    <definedName name="as">#REF!</definedName>
    <definedName name="B_Isc" localSheetId="0">#REF!</definedName>
    <definedName name="B_Isc">#REF!</definedName>
    <definedName name="Bai_ducdam_coc" localSheetId="0">#REF!</definedName>
    <definedName name="Bai_ducdam_coc">#REF!</definedName>
    <definedName name="ban_dan" localSheetId="0">#REF!</definedName>
    <definedName name="ban_dan">#REF!</definedName>
    <definedName name="Bang_cly" localSheetId="0">#REF!</definedName>
    <definedName name="Bang_cly">#REF!</definedName>
    <definedName name="Bang_CVC" localSheetId="0">#REF!</definedName>
    <definedName name="Bang_CVC">#REF!</definedName>
    <definedName name="bang_gia" localSheetId="0">#REF!</definedName>
    <definedName name="bang_gia">#REF!</definedName>
    <definedName name="Bang_travl" localSheetId="0">#REF!</definedName>
    <definedName name="Bang_travl">#REF!</definedName>
    <definedName name="BarData" localSheetId="0">#REF!</definedName>
    <definedName name="BarData">#REF!</definedName>
    <definedName name="BB" localSheetId="0">#REF!</definedName>
    <definedName name="BB">#REF!</definedName>
    <definedName name="BCDTK" localSheetId="0">#REF!</definedName>
    <definedName name="BCDTK">#REF!</definedName>
    <definedName name="bctc" localSheetId="0">#REF!</definedName>
    <definedName name="bctc">#REF!</definedName>
    <definedName name="Be_duc_dam" localSheetId="0">#REF!</definedName>
    <definedName name="Be_duc_dam">#REF!</definedName>
    <definedName name="bia" localSheetId="0">#REF!</definedName>
    <definedName name="bia">#REF!</definedName>
    <definedName name="BOQ" localSheetId="0">#REF!</definedName>
    <definedName name="BOQ">#REF!</definedName>
    <definedName name="botda" localSheetId="0">#REF!</definedName>
    <definedName name="botda">#REF!</definedName>
    <definedName name="BT_CT_Mong_Mo_Tru_Cau" localSheetId="0">#REF!</definedName>
    <definedName name="BT_CT_Mong_Mo_Tru_Cau">#REF!</definedName>
    <definedName name="BTN_CPDD_tuoi_nhua_lot" localSheetId="0">#REF!</definedName>
    <definedName name="BTN_CPDD_tuoi_nhua_lot">#REF!</definedName>
    <definedName name="BVCISUMMARY" localSheetId="0">#REF!</definedName>
    <definedName name="BVCISUMMARY">#REF!</definedName>
    <definedName name="c_" localSheetId="0">#REF!</definedName>
    <definedName name="c_">#REF!</definedName>
    <definedName name="cap_DUL_va_TC" localSheetId="0">#REF!</definedName>
    <definedName name="cap_DUL_va_TC">#REF!</definedName>
    <definedName name="catch" localSheetId="0">#REF!</definedName>
    <definedName name="catch">#REF!</definedName>
    <definedName name="catdap" localSheetId="0">#REF!</definedName>
    <definedName name="catdap">#REF!</definedName>
    <definedName name="Category_All" localSheetId="0">#REF!</definedName>
    <definedName name="Category_All">#REF!</definedName>
    <definedName name="CATIN">#N/A</definedName>
    <definedName name="CATJYOU">#N/A</definedName>
    <definedName name="catld" localSheetId="0">#REF!</definedName>
    <definedName name="catld">#REF!</definedName>
    <definedName name="CATREC">#N/A</definedName>
    <definedName name="CATSYU">#N/A</definedName>
    <definedName name="CCS" localSheetId="0">#REF!</definedName>
    <definedName name="CCS">#REF!</definedName>
    <definedName name="CDD" localSheetId="0">#REF!</definedName>
    <definedName name="CDD">#REF!</definedName>
    <definedName name="CK" localSheetId="0">#REF!</definedName>
    <definedName name="CK">#REF!</definedName>
    <definedName name="CLVC3">0.1</definedName>
    <definedName name="CLVCTB" localSheetId="0">#REF!</definedName>
    <definedName name="CLVCTB">#REF!</definedName>
    <definedName name="Co" localSheetId="0">#REF!</definedName>
    <definedName name="Co">#REF!</definedName>
    <definedName name="Coc_BTCT" localSheetId="0">#REF!</definedName>
    <definedName name="Coc_BTCT">#REF!</definedName>
    <definedName name="Cöï_ly_vaän_chuyeãn" localSheetId="0">#REF!</definedName>
    <definedName name="Cöï_ly_vaän_chuyeãn">#REF!</definedName>
    <definedName name="CÖÏ_LY_VAÄN_CHUYEÅN" localSheetId="0">#REF!</definedName>
    <definedName name="CÖÏ_LY_VAÄN_CHUYEÅN">#REF!</definedName>
    <definedName name="COMMON" localSheetId="0">#REF!</definedName>
    <definedName name="COMMON">#REF!</definedName>
    <definedName name="CON_EQP_COS" localSheetId="0">#REF!</definedName>
    <definedName name="CON_EQP_COS">#REF!</definedName>
    <definedName name="CON_EQP_COST" localSheetId="0">#REF!</definedName>
    <definedName name="CON_EQP_COST">#REF!</definedName>
    <definedName name="Cong_HM_DTCT" localSheetId="0">#REF!</definedName>
    <definedName name="Cong_HM_DTCT">#REF!</definedName>
    <definedName name="Cong_M_DTCT" localSheetId="0">#REF!</definedName>
    <definedName name="Cong_M_DTCT">#REF!</definedName>
    <definedName name="Cong_NC_DTCT" localSheetId="0">#REF!</definedName>
    <definedName name="Cong_NC_DTCT">#REF!</definedName>
    <definedName name="cong_ngang" localSheetId="0">#REF!</definedName>
    <definedName name="cong_ngang">#REF!</definedName>
    <definedName name="Cong_VL_DTCT" localSheetId="0">#REF!</definedName>
    <definedName name="Cong_VL_DTCT">#REF!</definedName>
    <definedName name="CONST_EQ" localSheetId="0">#REF!</definedName>
    <definedName name="CONST_EQ">#REF!</definedName>
    <definedName name="COVER" localSheetId="0">#REF!</definedName>
    <definedName name="COVER">#REF!</definedName>
    <definedName name="cpda1" localSheetId="0">#REF!</definedName>
    <definedName name="cpda1">#REF!</definedName>
    <definedName name="cpda2" localSheetId="0">#REF!</definedName>
    <definedName name="cpda2">#REF!</definedName>
    <definedName name="cpsoi" localSheetId="0">#REF!</definedName>
    <definedName name="cpsoi">#REF!</definedName>
    <definedName name="CPVC100" localSheetId="0">#REF!</definedName>
    <definedName name="CPVC100">#REF!</definedName>
    <definedName name="CRD" localSheetId="0">#REF!</definedName>
    <definedName name="CRD">#REF!</definedName>
    <definedName name="CRITINST" localSheetId="0">#REF!</definedName>
    <definedName name="CRITINST">#REF!</definedName>
    <definedName name="CRITPURC" localSheetId="0">#REF!</definedName>
    <definedName name="CRITPURC">#REF!</definedName>
    <definedName name="CRS" localSheetId="0">#REF!</definedName>
    <definedName name="CRS">#REF!</definedName>
    <definedName name="CS" localSheetId="0">#REF!</definedName>
    <definedName name="CS">#REF!</definedName>
    <definedName name="CS_10" localSheetId="0">#REF!</definedName>
    <definedName name="CS_10">#REF!</definedName>
    <definedName name="CS_100" localSheetId="0">#REF!</definedName>
    <definedName name="CS_100">#REF!</definedName>
    <definedName name="CS_10S" localSheetId="0">#REF!</definedName>
    <definedName name="CS_10S">#REF!</definedName>
    <definedName name="CS_120" localSheetId="0">#REF!</definedName>
    <definedName name="CS_120">#REF!</definedName>
    <definedName name="CS_140" localSheetId="0">#REF!</definedName>
    <definedName name="CS_140">#REF!</definedName>
    <definedName name="CS_160" localSheetId="0">#REF!</definedName>
    <definedName name="CS_160">#REF!</definedName>
    <definedName name="CS_20" localSheetId="0">#REF!</definedName>
    <definedName name="CS_20">#REF!</definedName>
    <definedName name="CS_30" localSheetId="0">#REF!</definedName>
    <definedName name="CS_30">#REF!</definedName>
    <definedName name="CS_40" localSheetId="0">#REF!</definedName>
    <definedName name="CS_40">#REF!</definedName>
    <definedName name="CS_40S" localSheetId="0">#REF!</definedName>
    <definedName name="CS_40S">#REF!</definedName>
    <definedName name="CS_5S" localSheetId="0">#REF!</definedName>
    <definedName name="CS_5S">#REF!</definedName>
    <definedName name="CS_60" localSheetId="0">#REF!</definedName>
    <definedName name="CS_60">#REF!</definedName>
    <definedName name="CS_80" localSheetId="0">#REF!</definedName>
    <definedName name="CS_80">#REF!</definedName>
    <definedName name="CS_80S" localSheetId="0">#REF!</definedName>
    <definedName name="CS_80S">#REF!</definedName>
    <definedName name="CS_STD" localSheetId="0">#REF!</definedName>
    <definedName name="CS_STD">#REF!</definedName>
    <definedName name="CS_XS" localSheetId="0">#REF!</definedName>
    <definedName name="CS_XS">#REF!</definedName>
    <definedName name="CS_XXS" localSheetId="0">#REF!</definedName>
    <definedName name="CS_XXS">#REF!</definedName>
    <definedName name="csd3p" localSheetId="0">#REF!</definedName>
    <definedName name="csd3p">#REF!</definedName>
    <definedName name="csddg1p" localSheetId="0">#REF!</definedName>
    <definedName name="csddg1p">#REF!</definedName>
    <definedName name="csddt1p" localSheetId="0">#REF!</definedName>
    <definedName name="csddt1p">#REF!</definedName>
    <definedName name="csht3p" localSheetId="0">#REF!</definedName>
    <definedName name="csht3p">#REF!</definedName>
    <definedName name="ctiep" localSheetId="0">#REF!</definedName>
    <definedName name="ctiep">#REF!</definedName>
    <definedName name="cui" localSheetId="0">#REF!</definedName>
    <definedName name="cui">#REF!</definedName>
    <definedName name="CURRENCY" localSheetId="0">#REF!</definedName>
    <definedName name="CURRENCY">#REF!</definedName>
    <definedName name="CX" localSheetId="0">#REF!</definedName>
    <definedName name="CX">#REF!</definedName>
    <definedName name="D_7101A_B" localSheetId="0">#REF!</definedName>
    <definedName name="D_7101A_B">#REF!</definedName>
    <definedName name="da_hoc_xay" localSheetId="0">#REF!</definedName>
    <definedName name="da_hoc_xay">#REF!</definedName>
    <definedName name="da05.1" localSheetId="0">#REF!</definedName>
    <definedName name="da05.1">#REF!</definedName>
    <definedName name="da1.2" localSheetId="0">#REF!</definedName>
    <definedName name="da1.2">#REF!</definedName>
    <definedName name="da2.4" localSheetId="0">#REF!</definedName>
    <definedName name="da2.4">#REF!</definedName>
    <definedName name="da4.6" localSheetId="0">#REF!</definedName>
    <definedName name="da4.6">#REF!</definedName>
    <definedName name="da6.8" localSheetId="0">#REF!</definedName>
    <definedName name="da6.8">#REF!</definedName>
    <definedName name="dahoc" localSheetId="0">#REF!</definedName>
    <definedName name="dahoc">#REF!</definedName>
    <definedName name="dam_cau_BTCT" localSheetId="0">#REF!</definedName>
    <definedName name="dam_cau_BTCT">#REF!</definedName>
    <definedName name="Dan_dung" localSheetId="0">#REF!</definedName>
    <definedName name="Dan_dung">#REF!</definedName>
    <definedName name="dao_dap_dat" localSheetId="0">#REF!</definedName>
    <definedName name="dao_dap_dat">#REF!</definedName>
    <definedName name="data" localSheetId="0">#REF!</definedName>
    <definedName name="data">#REF!</definedName>
    <definedName name="Data_Year">'[1]Dữ liệu năm'!$A$2:$A$280</definedName>
    <definedName name="Data11" localSheetId="0">#REF!</definedName>
    <definedName name="Data11">#REF!</definedName>
    <definedName name="Data41" localSheetId="0">#REF!</definedName>
    <definedName name="Data41">#REF!</definedName>
    <definedName name="_xlnm.Database" localSheetId="0">#REF!</definedName>
    <definedName name="_xlnm.Database">#REF!</definedName>
    <definedName name="datbh" localSheetId="0">#REF!</definedName>
    <definedName name="datbh">#REF!</definedName>
    <definedName name="datden" localSheetId="0">#REF!</definedName>
    <definedName name="datden">#REF!</definedName>
    <definedName name="DD" localSheetId="0">#REF!</definedName>
    <definedName name="DD">#REF!</definedName>
    <definedName name="den_bu" localSheetId="0">#REF!</definedName>
    <definedName name="den_bu">#REF!</definedName>
    <definedName name="dgbdII" localSheetId="0">#REF!</definedName>
    <definedName name="dgbdII">#REF!</definedName>
    <definedName name="DGCTI592" localSheetId="0">#REF!</definedName>
    <definedName name="DGCTI592">#REF!</definedName>
    <definedName name="dgnc" localSheetId="0">#REF!</definedName>
    <definedName name="dgnc">#REF!</definedName>
    <definedName name="dgqndn" localSheetId="0">#REF!</definedName>
    <definedName name="dgqndn">#REF!</definedName>
    <definedName name="DGTH" localSheetId="0">#REF!</definedName>
    <definedName name="DGTH">#REF!</definedName>
    <definedName name="dgvl" localSheetId="0">#REF!</definedName>
    <definedName name="dgvl">#REF!</definedName>
    <definedName name="dinh" localSheetId="0">#REF!</definedName>
    <definedName name="dinh">#REF!</definedName>
    <definedName name="dinhdia" localSheetId="0">#REF!</definedName>
    <definedName name="dinhdia">#REF!</definedName>
    <definedName name="dm56bxd" localSheetId="0">#REF!</definedName>
    <definedName name="dm56bxd">#REF!</definedName>
    <definedName name="Document_array">{"Thuxm2.xls","Sheet1"}</definedName>
    <definedName name="Dong_coc" localSheetId="0">#REF!</definedName>
    <definedName name="Dong_coc">#REF!</definedName>
    <definedName name="ds1pnc" localSheetId="0">#REF!</definedName>
    <definedName name="ds1pnc">#REF!</definedName>
    <definedName name="ds1pvl" localSheetId="0">#REF!</definedName>
    <definedName name="ds1pvl">#REF!</definedName>
    <definedName name="ds3pnc" localSheetId="0">#REF!</definedName>
    <definedName name="ds3pnc">#REF!</definedName>
    <definedName name="ds3pvl" localSheetId="0">#REF!</definedName>
    <definedName name="ds3pvl">#REF!</definedName>
    <definedName name="DSUMDATA" localSheetId="0">#REF!</definedName>
    <definedName name="DSUMDATA">#REF!</definedName>
    <definedName name="dthai" localSheetId="0">#REF!</definedName>
    <definedName name="dthai">#REF!</definedName>
    <definedName name="DTMG_vuchiem">{"Thuxm2.xls","Sheet1"}</definedName>
    <definedName name="DTMG_vumua" hidden="1">{#N/A,#N/A,FALSE,"Chi tiÆt"}</definedName>
    <definedName name="Duong_dau_cau" localSheetId="0">#REF!</definedName>
    <definedName name="Duong_dau_cau">#REF!</definedName>
    <definedName name="e" localSheetId="0">#REF!</definedName>
    <definedName name="e">#REF!</definedName>
    <definedName name="End_1" localSheetId="0">#REF!</definedName>
    <definedName name="End_1">#REF!</definedName>
    <definedName name="End_10" localSheetId="0">#REF!</definedName>
    <definedName name="End_10">#REF!</definedName>
    <definedName name="End_11" localSheetId="0">#REF!</definedName>
    <definedName name="End_11">#REF!</definedName>
    <definedName name="End_12" localSheetId="0">#REF!</definedName>
    <definedName name="End_12">#REF!</definedName>
    <definedName name="End_13" localSheetId="0">#REF!</definedName>
    <definedName name="End_13">#REF!</definedName>
    <definedName name="End_2" localSheetId="0">#REF!</definedName>
    <definedName name="End_2">#REF!</definedName>
    <definedName name="End_3" localSheetId="0">#REF!</definedName>
    <definedName name="End_3">#REF!</definedName>
    <definedName name="End_4" localSheetId="0">#REF!</definedName>
    <definedName name="End_4">#REF!</definedName>
    <definedName name="End_5" localSheetId="0">#REF!</definedName>
    <definedName name="End_5">#REF!</definedName>
    <definedName name="End_6" localSheetId="0">#REF!</definedName>
    <definedName name="End_6">#REF!</definedName>
    <definedName name="End_7" localSheetId="0">#REF!</definedName>
    <definedName name="End_7">#REF!</definedName>
    <definedName name="End_8" localSheetId="0">#REF!</definedName>
    <definedName name="End_8">#REF!</definedName>
    <definedName name="End_9" localSheetId="0">#REF!</definedName>
    <definedName name="End_9">#REF!</definedName>
    <definedName name="_xlnm.Extract" localSheetId="0">#REF!</definedName>
    <definedName name="_xlnm.Extract">#REF!</definedName>
    <definedName name="F" localSheetId="0">#REF!</definedName>
    <definedName name="F">#REF!</definedName>
    <definedName name="FACTOR" localSheetId="0">#REF!</definedName>
    <definedName name="FACTOR">#REF!</definedName>
    <definedName name="Fi" localSheetId="0">#REF!</definedName>
    <definedName name="Fi">#REF!</definedName>
    <definedName name="fs" localSheetId="0">#REF!</definedName>
    <definedName name="fs">#REF!</definedName>
    <definedName name="gia_tien" localSheetId="0">#REF!</definedName>
    <definedName name="gia_tien">#REF!</definedName>
    <definedName name="gia_tien_BTN" localSheetId="0">#REF!</definedName>
    <definedName name="gia_tien_BTN">#REF!</definedName>
    <definedName name="giaydau" localSheetId="0">#REF!</definedName>
    <definedName name="giaydau">#REF!</definedName>
    <definedName name="gl3p" localSheetId="0">#REF!</definedName>
    <definedName name="gl3p">#REF!</definedName>
    <definedName name="go3h" localSheetId="0">#REF!</definedName>
    <definedName name="go3h">#REF!</definedName>
    <definedName name="go3v" localSheetId="0">#REF!</definedName>
    <definedName name="go3v">#REF!</definedName>
    <definedName name="go4h" localSheetId="0">#REF!</definedName>
    <definedName name="go4h">#REF!</definedName>
    <definedName name="go4v" localSheetId="0">#REF!</definedName>
    <definedName name="go4v">#REF!</definedName>
    <definedName name="go5h" localSheetId="0">#REF!</definedName>
    <definedName name="go5h">#REF!</definedName>
    <definedName name="go5v" localSheetId="0">#REF!</definedName>
    <definedName name="go5v">#REF!</definedName>
    <definedName name="go6h" localSheetId="0">#REF!</definedName>
    <definedName name="go6h">#REF!</definedName>
    <definedName name="go6v" localSheetId="0">#REF!</definedName>
    <definedName name="go6v">#REF!</definedName>
    <definedName name="gobcp" localSheetId="0">#REF!</definedName>
    <definedName name="gobcp">#REF!</definedName>
    <definedName name="gochong" localSheetId="0">#REF!</definedName>
    <definedName name="gochong">#REF!</definedName>
    <definedName name="golimh" localSheetId="0">#REF!</definedName>
    <definedName name="golimh">#REF!</definedName>
    <definedName name="golimv" localSheetId="0">#REF!</definedName>
    <definedName name="golimv">#REF!</definedName>
    <definedName name="h" hidden="1">{"'Sheet1'!$L$16"}</definedName>
    <definedName name="ha" localSheetId="0">#REF!</definedName>
    <definedName name="ha">#REF!</definedName>
    <definedName name="Hang_muc_khac" localSheetId="0">#REF!</definedName>
    <definedName name="Hang_muc_khac">#REF!</definedName>
    <definedName name="Heä_soá_laép_xaø_H">1.7</definedName>
    <definedName name="heä_soá_sình_laày" localSheetId="0">#REF!</definedName>
    <definedName name="heä_soá_sình_laày">#REF!</definedName>
    <definedName name="hhhh" localSheetId="0">#REF!</definedName>
    <definedName name="hhhh">#REF!</definedName>
    <definedName name="hien" localSheetId="0">#REF!</definedName>
    <definedName name="hien">#REF!</definedName>
    <definedName name="HOME_MANP" localSheetId="0">#REF!</definedName>
    <definedName name="HOME_MANP">#REF!</definedName>
    <definedName name="HOMEOFFICE_COST" localSheetId="0">#REF!</definedName>
    <definedName name="HOMEOFFICE_COST">#REF!</definedName>
    <definedName name="HSCT3">0.1</definedName>
    <definedName name="hsdc1" localSheetId="0">#REF!</definedName>
    <definedName name="hsdc1">#REF!</definedName>
    <definedName name="HSDN">2.5</definedName>
    <definedName name="HSHH" localSheetId="0">#REF!</definedName>
    <definedName name="HSHH">#REF!</definedName>
    <definedName name="HSHHUT" localSheetId="0">#REF!</definedName>
    <definedName name="HSHHUT">#REF!</definedName>
    <definedName name="HSSL" localSheetId="0">#REF!</definedName>
    <definedName name="HSSL">#REF!</definedName>
    <definedName name="HSVC1" localSheetId="0">#REF!</definedName>
    <definedName name="HSVC1">#REF!</definedName>
    <definedName name="HSVC2" localSheetId="0">#REF!</definedName>
    <definedName name="HSVC2">#REF!</definedName>
    <definedName name="HSVC3" localSheetId="0">#REF!</definedName>
    <definedName name="HSVC3">#REF!</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TNC" localSheetId="0">#REF!</definedName>
    <definedName name="HTNC">#REF!</definedName>
    <definedName name="HTVL" localSheetId="0">#REF!</definedName>
    <definedName name="HTVL">#REF!</definedName>
    <definedName name="huy" hidden="1">{"'Sheet1'!$L$16"}</definedName>
    <definedName name="I" localSheetId="0">#REF!</definedName>
    <definedName name="I">#REF!</definedName>
    <definedName name="IDLAB_COST" localSheetId="0">#REF!</definedName>
    <definedName name="IDLAB_COST">#REF!</definedName>
    <definedName name="IND_LAB" localSheetId="0">#REF!</definedName>
    <definedName name="IND_LAB">#REF!</definedName>
    <definedName name="INDMANP" localSheetId="0">#REF!</definedName>
    <definedName name="INDMANP">#REF!</definedName>
    <definedName name="j" localSheetId="0">#REF!</definedName>
    <definedName name="j">#REF!</definedName>
    <definedName name="j356C8" localSheetId="0">#REF!</definedName>
    <definedName name="j356C8">#REF!</definedName>
    <definedName name="k" localSheetId="0">#REF!</definedName>
    <definedName name="k">#REF!</definedName>
    <definedName name="kcong" localSheetId="0">#REF!</definedName>
    <definedName name="kcong">#REF!</definedName>
    <definedName name="Kiem_tra_trung_ten" localSheetId="0">#REF!</definedName>
    <definedName name="Kiem_tra_trung_ten">#REF!</definedName>
    <definedName name="kp1ph" localSheetId="0">#REF!</definedName>
    <definedName name="kp1ph">#REF!</definedName>
    <definedName name="Lan">{"Thuxm2.xls","Sheet1"}</definedName>
    <definedName name="lao_keo_dam_cau" localSheetId="0">#REF!</definedName>
    <definedName name="lao_keo_dam_cau">#REF!</definedName>
    <definedName name="Lmk" localSheetId="0">#REF!</definedName>
    <definedName name="Lmk">#REF!</definedName>
    <definedName name="Lnsc" localSheetId="0">#REF!</definedName>
    <definedName name="Lnsc">#REF!</definedName>
    <definedName name="m" localSheetId="0">#REF!</definedName>
    <definedName name="m">#REF!</definedName>
    <definedName name="M12ba3p" localSheetId="0">#REF!</definedName>
    <definedName name="M12ba3p">#REF!</definedName>
    <definedName name="M12bb1p" localSheetId="0">#REF!</definedName>
    <definedName name="M12bb1p">#REF!</definedName>
    <definedName name="M12cbnc" localSheetId="0">#REF!</definedName>
    <definedName name="M12cbnc">#REF!</definedName>
    <definedName name="M12cbvl" localSheetId="0">#REF!</definedName>
    <definedName name="M12cbvl">#REF!</definedName>
    <definedName name="M14bb1p" localSheetId="0">#REF!</definedName>
    <definedName name="M14bb1p">#REF!</definedName>
    <definedName name="m8aanc" localSheetId="0">#REF!</definedName>
    <definedName name="m8aanc">#REF!</definedName>
    <definedName name="m8aavl" localSheetId="0">#REF!</definedName>
    <definedName name="m8aavl">#REF!</definedName>
    <definedName name="Ma3pnc" localSheetId="0">#REF!</definedName>
    <definedName name="Ma3pnc">#REF!</definedName>
    <definedName name="Ma3pvl" localSheetId="0">#REF!</definedName>
    <definedName name="Ma3pvl">#REF!</definedName>
    <definedName name="Maa3pnc" localSheetId="0">#REF!</definedName>
    <definedName name="Maa3pnc">#REF!</definedName>
    <definedName name="Maa3pvl" localSheetId="0">#REF!</definedName>
    <definedName name="Maa3pvl">#REF!</definedName>
    <definedName name="MAJ_CON_EQP" localSheetId="0">#REF!</definedName>
    <definedName name="MAJ_CON_EQP">#REF!</definedName>
    <definedName name="Mat_cau" localSheetId="0">#REF!</definedName>
    <definedName name="Mat_cau">#REF!</definedName>
    <definedName name="Mba1p" localSheetId="0">#REF!</definedName>
    <definedName name="Mba1p">#REF!</definedName>
    <definedName name="Mba3p" localSheetId="0">#REF!</definedName>
    <definedName name="Mba3p">#REF!</definedName>
    <definedName name="Mbb3p" localSheetId="0">#REF!</definedName>
    <definedName name="Mbb3p">#REF!</definedName>
    <definedName name="Mbn1p" localSheetId="0">#REF!</definedName>
    <definedName name="Mbn1p">#REF!</definedName>
    <definedName name="MG_A" localSheetId="0">#REF!</definedName>
    <definedName name="MG_A">#REF!</definedName>
    <definedName name="Morong" localSheetId="0">#REF!</definedName>
    <definedName name="Morong">#REF!</definedName>
    <definedName name="Morong4054_85" localSheetId="0">#REF!</definedName>
    <definedName name="Morong4054_85">#REF!</definedName>
    <definedName name="MTMAC12" localSheetId="0">#REF!</definedName>
    <definedName name="MTMAC12">#REF!</definedName>
    <definedName name="mtram" localSheetId="0">#REF!</definedName>
    <definedName name="mtram">#REF!</definedName>
    <definedName name="n" localSheetId="0">#REF!</definedName>
    <definedName name="n">#REF!</definedName>
    <definedName name="n1pig" localSheetId="0">#REF!</definedName>
    <definedName name="n1pig">#REF!</definedName>
    <definedName name="n1pind" localSheetId="0">#REF!</definedName>
    <definedName name="n1pind">#REF!</definedName>
    <definedName name="n1ping" localSheetId="0">#REF!</definedName>
    <definedName name="n1ping">#REF!</definedName>
    <definedName name="n1pint" localSheetId="0">#REF!</definedName>
    <definedName name="n1pint">#REF!</definedName>
    <definedName name="nc1p" localSheetId="0">#REF!</definedName>
    <definedName name="nc1p">#REF!</definedName>
    <definedName name="nc3p" localSheetId="0">#REF!</definedName>
    <definedName name="nc3p">#REF!</definedName>
    <definedName name="NCBD100" localSheetId="0">#REF!</definedName>
    <definedName name="NCBD100">#REF!</definedName>
    <definedName name="NCBD200" localSheetId="0">#REF!</definedName>
    <definedName name="NCBD200">#REF!</definedName>
    <definedName name="NCBD250" localSheetId="0">#REF!</definedName>
    <definedName name="NCBD250">#REF!</definedName>
    <definedName name="nctram" localSheetId="0">#REF!</definedName>
    <definedName name="nctram">#REF!</definedName>
    <definedName name="NCVC100" localSheetId="0">#REF!</definedName>
    <definedName name="NCVC100">#REF!</definedName>
    <definedName name="NCVC200" localSheetId="0">#REF!</definedName>
    <definedName name="NCVC200">#REF!</definedName>
    <definedName name="NCVC250" localSheetId="0">#REF!</definedName>
    <definedName name="NCVC250">#REF!</definedName>
    <definedName name="NCVC3P" localSheetId="0">#REF!</definedName>
    <definedName name="NCVC3P">#REF!</definedName>
    <definedName name="NET" localSheetId="0">#REF!</definedName>
    <definedName name="NET">#REF!</definedName>
    <definedName name="NET_1" localSheetId="0">#REF!</definedName>
    <definedName name="NET_1">#REF!</definedName>
    <definedName name="NET_ANA" localSheetId="0">#REF!</definedName>
    <definedName name="NET_ANA">#REF!</definedName>
    <definedName name="NET_ANA_1" localSheetId="0">#REF!</definedName>
    <definedName name="NET_ANA_1">#REF!</definedName>
    <definedName name="NET_ANA_2" localSheetId="0">#REF!</definedName>
    <definedName name="NET_ANA_2">#REF!</definedName>
    <definedName name="ng" localSheetId="0">#REF!</definedName>
    <definedName name="ng">#REF!</definedName>
    <definedName name="NH" localSheetId="0">#REF!</definedName>
    <definedName name="NH">#REF!</definedName>
    <definedName name="Nhan_xet_cua_dai">"Picture 1"</definedName>
    <definedName name="nhn" localSheetId="0">#REF!</definedName>
    <definedName name="nhn">#REF!</definedName>
    <definedName name="NHot" localSheetId="0">#REF!</definedName>
    <definedName name="NHot">#REF!</definedName>
    <definedName name="nhua3" localSheetId="0">#REF!</definedName>
    <definedName name="nhua3">#REF!</definedName>
    <definedName name="nhua4" localSheetId="0">#REF!</definedName>
    <definedName name="nhua4">#REF!</definedName>
    <definedName name="nhutuong" localSheetId="0">#REF!</definedName>
    <definedName name="nhutuong">#REF!</definedName>
    <definedName name="nig" localSheetId="0">#REF!</definedName>
    <definedName name="nig">#REF!</definedName>
    <definedName name="nig1p" localSheetId="0">#REF!</definedName>
    <definedName name="nig1p">#REF!</definedName>
    <definedName name="nig3p" localSheetId="0">#REF!</definedName>
    <definedName name="nig3p">#REF!</definedName>
    <definedName name="nignc1p" localSheetId="0">#REF!</definedName>
    <definedName name="nignc1p">#REF!</definedName>
    <definedName name="nigvl1p" localSheetId="0">#REF!</definedName>
    <definedName name="nigvl1p">#REF!</definedName>
    <definedName name="nin" localSheetId="0">#REF!</definedName>
    <definedName name="nin">#REF!</definedName>
    <definedName name="nin14nc3p" localSheetId="0">#REF!</definedName>
    <definedName name="nin14nc3p">#REF!</definedName>
    <definedName name="nin14vl3p" localSheetId="0">#REF!</definedName>
    <definedName name="nin14vl3p">#REF!</definedName>
    <definedName name="nin1903p" localSheetId="0">#REF!</definedName>
    <definedName name="nin1903p">#REF!</definedName>
    <definedName name="nin190nc3p" localSheetId="0">#REF!</definedName>
    <definedName name="nin190nc3p">#REF!</definedName>
    <definedName name="nin190vl3p" localSheetId="0">#REF!</definedName>
    <definedName name="nin190vl3p">#REF!</definedName>
    <definedName name="nin2903p" localSheetId="0">#REF!</definedName>
    <definedName name="nin2903p">#REF!</definedName>
    <definedName name="nin290nc3p" localSheetId="0">#REF!</definedName>
    <definedName name="nin290nc3p">#REF!</definedName>
    <definedName name="nin290vl3p" localSheetId="0">#REF!</definedName>
    <definedName name="nin290vl3p">#REF!</definedName>
    <definedName name="nin3p" localSheetId="0">#REF!</definedName>
    <definedName name="nin3p">#REF!</definedName>
    <definedName name="nind" localSheetId="0">#REF!</definedName>
    <definedName name="nind">#REF!</definedName>
    <definedName name="nind1p" localSheetId="0">#REF!</definedName>
    <definedName name="nind1p">#REF!</definedName>
    <definedName name="nind3p" localSheetId="0">#REF!</definedName>
    <definedName name="nind3p">#REF!</definedName>
    <definedName name="nindnc1p" localSheetId="0">#REF!</definedName>
    <definedName name="nindnc1p">#REF!</definedName>
    <definedName name="nindnc3p" localSheetId="0">#REF!</definedName>
    <definedName name="nindnc3p">#REF!</definedName>
    <definedName name="nindvl1p" localSheetId="0">#REF!</definedName>
    <definedName name="nindvl1p">#REF!</definedName>
    <definedName name="nindvl3p" localSheetId="0">#REF!</definedName>
    <definedName name="nindvl3p">#REF!</definedName>
    <definedName name="ning1p" localSheetId="0">#REF!</definedName>
    <definedName name="ning1p">#REF!</definedName>
    <definedName name="ningnc1p" localSheetId="0">#REF!</definedName>
    <definedName name="ningnc1p">#REF!</definedName>
    <definedName name="ningvl1p" localSheetId="0">#REF!</definedName>
    <definedName name="ningvl1p">#REF!</definedName>
    <definedName name="ninnc3p" localSheetId="0">#REF!</definedName>
    <definedName name="ninnc3p">#REF!</definedName>
    <definedName name="nint1p" localSheetId="0">#REF!</definedName>
    <definedName name="nint1p">#REF!</definedName>
    <definedName name="nintnc1p" localSheetId="0">#REF!</definedName>
    <definedName name="nintnc1p">#REF!</definedName>
    <definedName name="nintvl1p" localSheetId="0">#REF!</definedName>
    <definedName name="nintvl1p">#REF!</definedName>
    <definedName name="ninvl3p" localSheetId="0">#REF!</definedName>
    <definedName name="ninvl3p">#REF!</definedName>
    <definedName name="nl" localSheetId="0">#REF!</definedName>
    <definedName name="nl">#REF!</definedName>
    <definedName name="nl1p" localSheetId="0">#REF!</definedName>
    <definedName name="nl1p">#REF!</definedName>
    <definedName name="nl3p" localSheetId="0">#REF!</definedName>
    <definedName name="nl3p">#REF!</definedName>
    <definedName name="nlnc3p" localSheetId="0">#REF!</definedName>
    <definedName name="nlnc3p">#REF!</definedName>
    <definedName name="nlnc3pha" localSheetId="0">#REF!</definedName>
    <definedName name="nlnc3pha">#REF!</definedName>
    <definedName name="NLTK1p" localSheetId="0">#REF!</definedName>
    <definedName name="NLTK1p">#REF!</definedName>
    <definedName name="nlvl3p" localSheetId="0">#REF!</definedName>
    <definedName name="nlvl3p">#REF!</definedName>
    <definedName name="nn" localSheetId="0">#REF!</definedName>
    <definedName name="nn">#REF!</definedName>
    <definedName name="nn1p" localSheetId="0">#REF!</definedName>
    <definedName name="nn1p">#REF!</definedName>
    <definedName name="nn3p" localSheetId="0">#REF!</definedName>
    <definedName name="nn3p">#REF!</definedName>
    <definedName name="nnnc3p" localSheetId="0">#REF!</definedName>
    <definedName name="nnnc3p">#REF!</definedName>
    <definedName name="nnvl3p" localSheetId="0">#REF!</definedName>
    <definedName name="nnvl3p">#REF!</definedName>
    <definedName name="No" localSheetId="0">#REF!</definedName>
    <definedName name="No">#REF!</definedName>
    <definedName name="ong_cong_duc_san" localSheetId="0">#REF!</definedName>
    <definedName name="ong_cong_duc_san">#REF!</definedName>
    <definedName name="Ong_cong_hinh_hop_do_tai_cho" localSheetId="0">#REF!</definedName>
    <definedName name="Ong_cong_hinh_hop_do_tai_cho">#REF!</definedName>
    <definedName name="oxy" localSheetId="0">#REF!</definedName>
    <definedName name="oxy">#REF!</definedName>
    <definedName name="PA" localSheetId="0">#REF!</definedName>
    <definedName name="PA">#REF!</definedName>
    <definedName name="phu_luc_vua" localSheetId="0">#REF!</definedName>
    <definedName name="phu_luc_vua">#REF!</definedName>
    <definedName name="PRICE" localSheetId="0">#REF!</definedName>
    <definedName name="PRICE">#REF!</definedName>
    <definedName name="PRICE1" localSheetId="0">#REF!</definedName>
    <definedName name="PRICE1">#REF!</definedName>
    <definedName name="_xlnm.Print_Area" localSheetId="0">#REF!</definedName>
    <definedName name="_xlnm.Print_Area" localSheetId="2">'KH Huyện'!$A$1:$N$37</definedName>
    <definedName name="_xlnm.Print_Area" localSheetId="1">'KH xã'!$A$2:$Q$63</definedName>
    <definedName name="_xlnm.Print_Area">#REF!</definedName>
    <definedName name="PRINT_AREA_MI" localSheetId="0">#REF!</definedName>
    <definedName name="PRINT_AREA_MI">#REF!</definedName>
    <definedName name="_xlnm.Print_Titles" localSheetId="3">'Bao cao tình hình 2021.2025'!$3:$6</definedName>
    <definedName name="_xlnm.Print_Titles" localSheetId="0">#REF!</definedName>
    <definedName name="_xlnm.Print_Titles" localSheetId="2">'KH Huyện'!$5:$7</definedName>
    <definedName name="_xlnm.Print_Titles" localSheetId="1">'KH xã'!$5:$7</definedName>
    <definedName name="_xlnm.Print_Titles">#REF!</definedName>
    <definedName name="PRINT_TITLES_MI" localSheetId="0">#REF!</definedName>
    <definedName name="PRINT_TITLES_MI">#REF!</definedName>
    <definedName name="PRINTA" localSheetId="0">#REF!</definedName>
    <definedName name="PRINTA">#REF!</definedName>
    <definedName name="PRINTB" localSheetId="0">#REF!</definedName>
    <definedName name="PRINTB">#REF!</definedName>
    <definedName name="PRINTC" localSheetId="0">#REF!</definedName>
    <definedName name="PRINTC">#REF!</definedName>
    <definedName name="PROPOSAL" localSheetId="0">#REF!</definedName>
    <definedName name="PROPOSAL">#REF!</definedName>
    <definedName name="PTDG" localSheetId="0">#REF!</definedName>
    <definedName name="PTDG">#REF!</definedName>
    <definedName name="PTDG_cau" localSheetId="0">#REF!</definedName>
    <definedName name="PTDG_cau">#REF!</definedName>
    <definedName name="ptdg_cong" localSheetId="0">#REF!</definedName>
    <definedName name="ptdg_cong">#REF!</definedName>
    <definedName name="ptdg_duong" localSheetId="0">#REF!</definedName>
    <definedName name="ptdg_duong">#REF!</definedName>
    <definedName name="quehan" localSheetId="0">#REF!</definedName>
    <definedName name="quehan">#REF!</definedName>
    <definedName name="ra11p" localSheetId="0">#REF!</definedName>
    <definedName name="ra11p">#REF!</definedName>
    <definedName name="ra13p" localSheetId="0">#REF!</definedName>
    <definedName name="ra13p">#REF!</definedName>
    <definedName name="RECOUT">#N/A</definedName>
    <definedName name="RFP003A" localSheetId="0">#REF!</definedName>
    <definedName name="RFP003A">#REF!</definedName>
    <definedName name="RFP003B" localSheetId="0">#REF!</definedName>
    <definedName name="RFP003B">#REF!</definedName>
    <definedName name="RFP003C" localSheetId="0">#REF!</definedName>
    <definedName name="RFP003C">#REF!</definedName>
    <definedName name="RFP003D" localSheetId="0">#REF!</definedName>
    <definedName name="RFP003D">#REF!</definedName>
    <definedName name="RFP003E" localSheetId="0">#REF!</definedName>
    <definedName name="RFP003E">#REF!</definedName>
    <definedName name="RFP003F" localSheetId="0">#REF!</definedName>
    <definedName name="RFP003F">#REF!</definedName>
    <definedName name="san2.4" localSheetId="0">#REF!</definedName>
    <definedName name="san2.4">#REF!</definedName>
    <definedName name="sanlua" localSheetId="0">#REF!</definedName>
    <definedName name="sanlua">#REF!</definedName>
    <definedName name="SCH" localSheetId="0">#REF!</definedName>
    <definedName name="SCH">#REF!</definedName>
    <definedName name="SDMONG" localSheetId="0">#REF!</definedName>
    <definedName name="SDMONG">#REF!</definedName>
    <definedName name="Sheet1" localSheetId="0">#REF!</definedName>
    <definedName name="Sheet1">#REF!</definedName>
    <definedName name="sieucao" localSheetId="0">#REF!</definedName>
    <definedName name="sieucao">#REF!</definedName>
    <definedName name="SIZE" localSheetId="0">#REF!</definedName>
    <definedName name="SIZE">#REF!</definedName>
    <definedName name="SL_CRD" localSheetId="0">#REF!</definedName>
    <definedName name="SL_CRD">#REF!</definedName>
    <definedName name="SL_CRS" localSheetId="0">#REF!</definedName>
    <definedName name="SL_CRS">#REF!</definedName>
    <definedName name="SL_CS" localSheetId="0">#REF!</definedName>
    <definedName name="SL_CS">#REF!</definedName>
    <definedName name="SL_DD" localSheetId="0">#REF!</definedName>
    <definedName name="SL_DD">#REF!</definedName>
    <definedName name="SO2Q" localSheetId="0">#REF!</definedName>
    <definedName name="SO2Q">#REF!</definedName>
    <definedName name="soc3p" localSheetId="0">#REF!</definedName>
    <definedName name="soc3p">#REF!</definedName>
    <definedName name="SOquySo2NEW" localSheetId="0">#REF!</definedName>
    <definedName name="SOquySo2NEW">#REF!</definedName>
    <definedName name="SORT" localSheetId="0">#REF!</definedName>
    <definedName name="SORT">#REF!</definedName>
    <definedName name="SPEC" localSheetId="0">#REF!</definedName>
    <definedName name="SPEC">#REF!</definedName>
    <definedName name="SPECSUMMARY" localSheetId="0">#REF!</definedName>
    <definedName name="SPECSUMMARY">#REF!</definedName>
    <definedName name="Start_1" localSheetId="0">#REF!</definedName>
    <definedName name="Start_1">#REF!</definedName>
    <definedName name="Start_10" localSheetId="0">#REF!</definedName>
    <definedName name="Start_10">#REF!</definedName>
    <definedName name="Start_11" localSheetId="0">#REF!</definedName>
    <definedName name="Start_11">#REF!</definedName>
    <definedName name="Start_12" localSheetId="0">#REF!</definedName>
    <definedName name="Start_12">#REF!</definedName>
    <definedName name="Start_13" localSheetId="0">#REF!</definedName>
    <definedName name="Start_13">#REF!</definedName>
    <definedName name="Start_2" localSheetId="0">#REF!</definedName>
    <definedName name="Start_2">#REF!</definedName>
    <definedName name="Start_3" localSheetId="0">#REF!</definedName>
    <definedName name="Start_3">#REF!</definedName>
    <definedName name="Start_4" localSheetId="0">#REF!</definedName>
    <definedName name="Start_4">#REF!</definedName>
    <definedName name="Start_5" localSheetId="0">#REF!</definedName>
    <definedName name="Start_5">#REF!</definedName>
    <definedName name="Start_6" localSheetId="0">#REF!</definedName>
    <definedName name="Start_6">#REF!</definedName>
    <definedName name="Start_7" localSheetId="0">#REF!</definedName>
    <definedName name="Start_7">#REF!</definedName>
    <definedName name="Start_8" localSheetId="0">#REF!</definedName>
    <definedName name="Start_8">#REF!</definedName>
    <definedName name="Start_9" localSheetId="0">#REF!</definedName>
    <definedName name="Start_9">#REF!</definedName>
    <definedName name="SUMMARY" localSheetId="0">#REF!</definedName>
    <definedName name="SUMMARY">#REF!</definedName>
    <definedName name="SX_Lapthao_khungV_Sdao" localSheetId="0">#REF!</definedName>
    <definedName name="SX_Lapthao_khungV_Sdao">#REF!</definedName>
    <definedName name="t" localSheetId="0">#REF!</definedName>
    <definedName name="t">#REF!</definedName>
    <definedName name="t101p" localSheetId="0">#REF!</definedName>
    <definedName name="t101p">#REF!</definedName>
    <definedName name="t103p" localSheetId="0">#REF!</definedName>
    <definedName name="t103p">#REF!</definedName>
    <definedName name="t10nc1p" localSheetId="0">#REF!</definedName>
    <definedName name="t10nc1p">#REF!</definedName>
    <definedName name="t10vl1p" localSheetId="0">#REF!</definedName>
    <definedName name="t10vl1p">#REF!</definedName>
    <definedName name="t121p" localSheetId="0">#REF!</definedName>
    <definedName name="t121p">#REF!</definedName>
    <definedName name="t123p" localSheetId="0">#REF!</definedName>
    <definedName name="t123p">#REF!</definedName>
    <definedName name="t141p" localSheetId="0">#REF!</definedName>
    <definedName name="t141p">#REF!</definedName>
    <definedName name="t143p" localSheetId="0">#REF!</definedName>
    <definedName name="t143p">#REF!</definedName>
    <definedName name="t14nc3p" localSheetId="0">#REF!</definedName>
    <definedName name="t14nc3p">#REF!</definedName>
    <definedName name="t14vl3p" localSheetId="0">#REF!</definedName>
    <definedName name="t14vl3p">#REF!</definedName>
    <definedName name="TaxTV">10%</definedName>
    <definedName name="TaxXL">5%</definedName>
    <definedName name="tbtram" localSheetId="0">#REF!</definedName>
    <definedName name="tbtram">#REF!</definedName>
    <definedName name="TC" localSheetId="0">#REF!</definedName>
    <definedName name="TC">#REF!</definedName>
    <definedName name="TC_NHANH1" localSheetId="0">#REF!</definedName>
    <definedName name="TC_NHANH1">#REF!</definedName>
    <definedName name="Tchuan" localSheetId="0">#REF!</definedName>
    <definedName name="Tchuan">#REF!</definedName>
    <definedName name="td1p" localSheetId="0">#REF!</definedName>
    <definedName name="td1p">#REF!</definedName>
    <definedName name="td3p" localSheetId="0">#REF!</definedName>
    <definedName name="td3p">#REF!</definedName>
    <definedName name="tdnc1p" localSheetId="0">#REF!</definedName>
    <definedName name="tdnc1p">#REF!</definedName>
    <definedName name="tdtr2cnc" localSheetId="0">#REF!</definedName>
    <definedName name="tdtr2cnc">#REF!</definedName>
    <definedName name="tdtr2cvl" localSheetId="0">#REF!</definedName>
    <definedName name="tdtr2cvl">#REF!</definedName>
    <definedName name="tdvl1p" localSheetId="0">#REF!</definedName>
    <definedName name="tdvl1p">#REF!</definedName>
    <definedName name="Thanh_LC_tayvin" localSheetId="0">#REF!</definedName>
    <definedName name="Thanh_LC_tayvin">#REF!</definedName>
    <definedName name="thep10" localSheetId="0">#REF!</definedName>
    <definedName name="thep10">#REF!</definedName>
    <definedName name="thep10CT5" localSheetId="0">#REF!</definedName>
    <definedName name="thep10CT5">#REF!</definedName>
    <definedName name="thep18" localSheetId="0">#REF!</definedName>
    <definedName name="thep18">#REF!</definedName>
    <definedName name="thep18CT5" localSheetId="0">#REF!</definedName>
    <definedName name="thep18CT5">#REF!</definedName>
    <definedName name="thep19" localSheetId="0">#REF!</definedName>
    <definedName name="thep19">#REF!</definedName>
    <definedName name="thepbuoc" localSheetId="0">#REF!</definedName>
    <definedName name="thepbuoc">#REF!</definedName>
    <definedName name="thephinh49" localSheetId="0">#REF!</definedName>
    <definedName name="thephinh49">#REF!</definedName>
    <definedName name="thephinh50" localSheetId="0">#REF!</definedName>
    <definedName name="thephinh50">#REF!</definedName>
    <definedName name="theptam" localSheetId="0">#REF!</definedName>
    <definedName name="theptam">#REF!</definedName>
    <definedName name="THGO1pnc" localSheetId="0">#REF!</definedName>
    <definedName name="THGO1pnc">#REF!</definedName>
    <definedName name="thht" localSheetId="0">#REF!</definedName>
    <definedName name="thht">#REF!</definedName>
    <definedName name="thkp3" localSheetId="0">#REF!</definedName>
    <definedName name="thkp3">#REF!</definedName>
    <definedName name="thtt" localSheetId="0">#REF!</definedName>
    <definedName name="thtt">#REF!</definedName>
    <definedName name="Tien" localSheetId="0">#REF!</definedName>
    <definedName name="Tien">#REF!</definedName>
    <definedName name="TIENLUONG" localSheetId="0">#REF!</definedName>
    <definedName name="TIENLUONG">#REF!</definedName>
    <definedName name="Tim_lan_xuat_hien" localSheetId="0">#REF!</definedName>
    <definedName name="Tim_lan_xuat_hien">#REF!</definedName>
    <definedName name="tim_xuat_hien" localSheetId="0">#REF!</definedName>
    <definedName name="tim_xuat_hien">#REF!</definedName>
    <definedName name="TITAN" localSheetId="0">#REF!</definedName>
    <definedName name="TITAN">#REF!</definedName>
    <definedName name="TKP" localSheetId="0">#REF!</definedName>
    <definedName name="TKP">#REF!</definedName>
    <definedName name="TLAC120" localSheetId="0">#REF!</definedName>
    <definedName name="TLAC120">#REF!</definedName>
    <definedName name="TLAC35" localSheetId="0">#REF!</definedName>
    <definedName name="TLAC35">#REF!</definedName>
    <definedName name="TLAC50" localSheetId="0">#REF!</definedName>
    <definedName name="TLAC50">#REF!</definedName>
    <definedName name="TLAC70" localSheetId="0">#REF!</definedName>
    <definedName name="TLAC70">#REF!</definedName>
    <definedName name="TLAC95" localSheetId="0">#REF!</definedName>
    <definedName name="TLAC95">#REF!</definedName>
    <definedName name="TLP" hidden="1">{#N/A,#N/A,FALSE,"Chi tiÆt"}</definedName>
    <definedName name="TLPMG" hidden="1">{"'Sheet1'!$L$16"}</definedName>
    <definedName name="TPLRP" localSheetId="0">#REF!</definedName>
    <definedName name="TPLRP">#REF!</definedName>
    <definedName name="Tra_DM_su_dung" localSheetId="0">#REF!</definedName>
    <definedName name="Tra_DM_su_dung">#REF!</definedName>
    <definedName name="Tra_don_gia_KS" localSheetId="0">#REF!</definedName>
    <definedName name="Tra_don_gia_KS">#REF!</definedName>
    <definedName name="Tra_DTCT" localSheetId="0">#REF!</definedName>
    <definedName name="Tra_DTCT">#REF!</definedName>
    <definedName name="Tra_tim_hang_mucPT_trung" localSheetId="0">#REF!</definedName>
    <definedName name="Tra_tim_hang_mucPT_trung">#REF!</definedName>
    <definedName name="Tra_ty_le" localSheetId="0">#REF!</definedName>
    <definedName name="Tra_ty_le">#REF!</definedName>
    <definedName name="TRA_VAT_LIEU" localSheetId="0">#REF!</definedName>
    <definedName name="TRA_VAT_LIEU">#REF!</definedName>
    <definedName name="TRADE2" localSheetId="0">#REF!</definedName>
    <definedName name="TRADE2">#REF!</definedName>
    <definedName name="TRAVL" localSheetId="0">#REF!</definedName>
    <definedName name="TRAVL">#REF!</definedName>
    <definedName name="tre" localSheetId="0">#REF!</definedName>
    <definedName name="tre">#REF!</definedName>
    <definedName name="tru_can" localSheetId="0">#REF!</definedName>
    <definedName name="tru_can">#REF!</definedName>
    <definedName name="ts" localSheetId="0">#REF!</definedName>
    <definedName name="ts">#REF!</definedName>
    <definedName name="tsI" localSheetId="0">#REF!</definedName>
    <definedName name="tsI">#REF!</definedName>
    <definedName name="tt" localSheetId="0">#REF!</definedName>
    <definedName name="tt">#REF!</definedName>
    <definedName name="TT_1P" localSheetId="0">#REF!</definedName>
    <definedName name="TT_1P">#REF!</definedName>
    <definedName name="TT_3p" localSheetId="0">#REF!</definedName>
    <definedName name="TT_3p">#REF!</definedName>
    <definedName name="tthi" localSheetId="0">#REF!</definedName>
    <definedName name="tthi">#REF!</definedName>
    <definedName name="ttronmk" localSheetId="0">#REF!</definedName>
    <definedName name="ttronmk">#REF!</definedName>
    <definedName name="Tuong_chan" localSheetId="0">#REF!</definedName>
    <definedName name="Tuong_chan">#REF!</definedName>
    <definedName name="tv75nc" localSheetId="0">#REF!</definedName>
    <definedName name="tv75nc">#REF!</definedName>
    <definedName name="tv75vl" localSheetId="0">#REF!</definedName>
    <definedName name="tv75vl">#REF!</definedName>
    <definedName name="ty_le" localSheetId="0">#REF!</definedName>
    <definedName name="ty_le">#REF!</definedName>
    <definedName name="ty_le_BTN" localSheetId="0">#REF!</definedName>
    <definedName name="ty_le_BTN">#REF!</definedName>
    <definedName name="V.1" localSheetId="0">#REF!</definedName>
    <definedName name="V.1">#REF!</definedName>
    <definedName name="V.10" localSheetId="0">#REF!</definedName>
    <definedName name="V.10">#REF!</definedName>
    <definedName name="V.11" localSheetId="0">#REF!</definedName>
    <definedName name="V.11">#REF!</definedName>
    <definedName name="V.12" localSheetId="0">#REF!</definedName>
    <definedName name="V.12">#REF!</definedName>
    <definedName name="V.13" localSheetId="0">#REF!</definedName>
    <definedName name="V.13">#REF!</definedName>
    <definedName name="V.14" localSheetId="0">#REF!</definedName>
    <definedName name="V.14">#REF!</definedName>
    <definedName name="V.15" localSheetId="0">#REF!</definedName>
    <definedName name="V.15">#REF!</definedName>
    <definedName name="V.16" localSheetId="0">#REF!</definedName>
    <definedName name="V.16">#REF!</definedName>
    <definedName name="V.17" localSheetId="0">#REF!</definedName>
    <definedName name="V.17">#REF!</definedName>
    <definedName name="V.18" localSheetId="0">#REF!</definedName>
    <definedName name="V.18">#REF!</definedName>
    <definedName name="V.2" localSheetId="0">#REF!</definedName>
    <definedName name="V.2">#REF!</definedName>
    <definedName name="V.3" localSheetId="0">#REF!</definedName>
    <definedName name="V.3">#REF!</definedName>
    <definedName name="V.4" localSheetId="0">#REF!</definedName>
    <definedName name="V.4">#REF!</definedName>
    <definedName name="V.5" localSheetId="0">#REF!</definedName>
    <definedName name="V.5">#REF!</definedName>
    <definedName name="V.6" localSheetId="0">#REF!</definedName>
    <definedName name="V.6">#REF!</definedName>
    <definedName name="V.7" localSheetId="0">#REF!</definedName>
    <definedName name="V.7">#REF!</definedName>
    <definedName name="V.8" localSheetId="0">#REF!</definedName>
    <definedName name="V.8">#REF!</definedName>
    <definedName name="V.9" localSheetId="0">#REF!</definedName>
    <definedName name="V.9">#REF!</definedName>
    <definedName name="VARIINST" localSheetId="0">#REF!</definedName>
    <definedName name="VARIINST">#REF!</definedName>
    <definedName name="VARIPURC" localSheetId="0">#REF!</definedName>
    <definedName name="VARIPURC">#REF!</definedName>
    <definedName name="VCHT" localSheetId="0">#REF!</definedName>
    <definedName name="VCHT">#REF!</definedName>
    <definedName name="VCTT" localSheetId="0">#REF!</definedName>
    <definedName name="VCTT">#REF!</definedName>
    <definedName name="vd3p" localSheetId="0">#REF!</definedName>
    <definedName name="vd3p">#REF!</definedName>
    <definedName name="vl1p" localSheetId="0">#REF!</definedName>
    <definedName name="vl1p">#REF!</definedName>
    <definedName name="vl3p" localSheetId="0">#REF!</definedName>
    <definedName name="vl3p">#REF!</definedName>
    <definedName name="vldn400" localSheetId="0">#REF!</definedName>
    <definedName name="vldn400">#REF!</definedName>
    <definedName name="vldn600" localSheetId="0">#REF!</definedName>
    <definedName name="vldn600">#REF!</definedName>
    <definedName name="VLIEU" localSheetId="0">#REF!</definedName>
    <definedName name="VLIEU">#REF!</definedName>
    <definedName name="vltram" localSheetId="0">#REF!</definedName>
    <definedName name="vltram">#REF!</definedName>
    <definedName name="vr3p" localSheetId="0">#REF!</definedName>
    <definedName name="vr3p">#REF!</definedName>
    <definedName name="Vu" localSheetId="0">#REF!</definedName>
    <definedName name="Vu">#REF!</definedName>
    <definedName name="W" localSheetId="0">#REF!</definedName>
    <definedName name="W">#REF!</definedName>
    <definedName name="wrn.chi._.tiÆt." hidden="1">{#N/A,#N/A,FALSE,"Chi tiÆt"}</definedName>
    <definedName name="X" localSheetId="0">#REF!</definedName>
    <definedName name="X">#REF!</definedName>
    <definedName name="x1pind" localSheetId="0">#REF!</definedName>
    <definedName name="x1pind">#REF!</definedName>
    <definedName name="x1ping" localSheetId="0">#REF!</definedName>
    <definedName name="x1ping">#REF!</definedName>
    <definedName name="x1pint" localSheetId="0">#REF!</definedName>
    <definedName name="x1pint">#REF!</definedName>
    <definedName name="XCCT">0.5</definedName>
    <definedName name="xfco" localSheetId="0">#REF!</definedName>
    <definedName name="xfco">#REF!</definedName>
    <definedName name="xfco3p" localSheetId="0">#REF!</definedName>
    <definedName name="xfco3p">#REF!</definedName>
    <definedName name="xfcotnc" localSheetId="0">#REF!</definedName>
    <definedName name="xfcotnc">#REF!</definedName>
    <definedName name="xfcotvl" localSheetId="0">#REF!</definedName>
    <definedName name="xfcotvl">#REF!</definedName>
    <definedName name="xh" localSheetId="0">#REF!</definedName>
    <definedName name="xh">#REF!</definedName>
    <definedName name="xhn" localSheetId="0">#REF!</definedName>
    <definedName name="xhn">#REF!</definedName>
    <definedName name="xig" localSheetId="0">#REF!</definedName>
    <definedName name="xig">#REF!</definedName>
    <definedName name="xig1" localSheetId="0">#REF!</definedName>
    <definedName name="xig1">#REF!</definedName>
    <definedName name="xig1p" localSheetId="0">#REF!</definedName>
    <definedName name="xig1p">#REF!</definedName>
    <definedName name="xig3p" localSheetId="0">#REF!</definedName>
    <definedName name="xig3p">#REF!</definedName>
    <definedName name="xignc3p" localSheetId="0">#REF!</definedName>
    <definedName name="xignc3p">#REF!</definedName>
    <definedName name="xigvl3p" localSheetId="0">#REF!</definedName>
    <definedName name="xigvl3p">#REF!</definedName>
    <definedName name="xin" localSheetId="0">#REF!</definedName>
    <definedName name="xin">#REF!</definedName>
    <definedName name="xin190" localSheetId="0">#REF!</definedName>
    <definedName name="xin190">#REF!</definedName>
    <definedName name="xin1903p" localSheetId="0">#REF!</definedName>
    <definedName name="xin1903p">#REF!</definedName>
    <definedName name="xin2903p" localSheetId="0">#REF!</definedName>
    <definedName name="xin2903p">#REF!</definedName>
    <definedName name="xin290nc3p" localSheetId="0">#REF!</definedName>
    <definedName name="xin290nc3p">#REF!</definedName>
    <definedName name="xin290vl3p" localSheetId="0">#REF!</definedName>
    <definedName name="xin290vl3p">#REF!</definedName>
    <definedName name="xin3p" localSheetId="0">#REF!</definedName>
    <definedName name="xin3p">#REF!</definedName>
    <definedName name="xind" localSheetId="0">#REF!</definedName>
    <definedName name="xind">#REF!</definedName>
    <definedName name="xind1p" localSheetId="0">#REF!</definedName>
    <definedName name="xind1p">#REF!</definedName>
    <definedName name="xind3p" localSheetId="0">#REF!</definedName>
    <definedName name="xind3p">#REF!</definedName>
    <definedName name="xindnc1p" localSheetId="0">#REF!</definedName>
    <definedName name="xindnc1p">#REF!</definedName>
    <definedName name="xindvl1p" localSheetId="0">#REF!</definedName>
    <definedName name="xindvl1p">#REF!</definedName>
    <definedName name="xing1p" localSheetId="0">#REF!</definedName>
    <definedName name="xing1p">#REF!</definedName>
    <definedName name="xingnc1p" localSheetId="0">#REF!</definedName>
    <definedName name="xingnc1p">#REF!</definedName>
    <definedName name="xingvl1p" localSheetId="0">#REF!</definedName>
    <definedName name="xingvl1p">#REF!</definedName>
    <definedName name="xinnc3p" localSheetId="0">#REF!</definedName>
    <definedName name="xinnc3p">#REF!</definedName>
    <definedName name="xint1p" localSheetId="0">#REF!</definedName>
    <definedName name="xint1p">#REF!</definedName>
    <definedName name="xinvl3p" localSheetId="0">#REF!</definedName>
    <definedName name="xinvl3p">#REF!</definedName>
    <definedName name="xit" localSheetId="0">#REF!</definedName>
    <definedName name="xit">#REF!</definedName>
    <definedName name="xit1" localSheetId="0">#REF!</definedName>
    <definedName name="xit1">#REF!</definedName>
    <definedName name="xit1p" localSheetId="0">#REF!</definedName>
    <definedName name="xit1p">#REF!</definedName>
    <definedName name="xit2nc3p" localSheetId="0">#REF!</definedName>
    <definedName name="xit2nc3p">#REF!</definedName>
    <definedName name="xit2vl3p" localSheetId="0">#REF!</definedName>
    <definedName name="xit2vl3p">#REF!</definedName>
    <definedName name="xit3p" localSheetId="0">#REF!</definedName>
    <definedName name="xit3p">#REF!</definedName>
    <definedName name="xitnc3p" localSheetId="0">#REF!</definedName>
    <definedName name="xitnc3p">#REF!</definedName>
    <definedName name="xitvl3p" localSheetId="0">#REF!</definedName>
    <definedName name="xitvl3p">#REF!</definedName>
    <definedName name="xmbs" localSheetId="0">#REF!</definedName>
    <definedName name="xmbs">#REF!</definedName>
    <definedName name="xmcp" localSheetId="0">#REF!</definedName>
    <definedName name="xmcp">#REF!</definedName>
    <definedName name="xmkd" localSheetId="0">#REF!</definedName>
    <definedName name="xmkd">#REF!</definedName>
    <definedName name="xmns" localSheetId="0">#REF!</definedName>
    <definedName name="xmns">#REF!</definedName>
    <definedName name="xmpc40" localSheetId="0">#REF!</definedName>
    <definedName name="xmpc40">#REF!</definedName>
    <definedName name="xmqb" localSheetId="0">#REF!</definedName>
    <definedName name="xmqb">#REF!</definedName>
    <definedName name="xn" localSheetId="0">#REF!</definedName>
    <definedName name="xn">#REF!</definedName>
    <definedName name="zü" localSheetId="0">#REF!</definedName>
    <definedName name="zü">#REF!</definedName>
    <definedName name="ZYX" localSheetId="0">#REF!</definedName>
    <definedName name="ZYX">#REF!</definedName>
    <definedName name="ZZZ" localSheetId="0">#REF!</definedName>
    <definedName name="ZZZ">#REF!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34" i="13" l="1"/>
  <c r="N50" i="8"/>
  <c r="M10" i="8"/>
  <c r="F36" i="13" l="1"/>
  <c r="K36" i="13" l="1"/>
  <c r="K25" i="13"/>
  <c r="D24" i="8" l="1"/>
  <c r="D25" i="8"/>
  <c r="D26" i="8"/>
  <c r="D27" i="8"/>
  <c r="D28" i="8"/>
  <c r="D29" i="8"/>
  <c r="D30" i="8"/>
  <c r="D21" i="8"/>
  <c r="D22" i="8"/>
  <c r="D20" i="8"/>
  <c r="L21" i="8"/>
  <c r="L22" i="8"/>
  <c r="L20" i="8"/>
  <c r="L24" i="8"/>
  <c r="L25" i="8"/>
  <c r="L26" i="8"/>
  <c r="L27" i="8"/>
  <c r="L28" i="8"/>
  <c r="L29" i="8"/>
  <c r="L30" i="8"/>
  <c r="L23" i="8"/>
  <c r="E55" i="8" l="1"/>
  <c r="F55" i="8"/>
  <c r="G55" i="8"/>
  <c r="H55" i="8"/>
  <c r="I55" i="8"/>
  <c r="J55" i="8"/>
  <c r="K55" i="8"/>
  <c r="M55" i="8"/>
  <c r="N55" i="8"/>
  <c r="F9" i="13"/>
  <c r="L9" i="13"/>
  <c r="G11" i="13"/>
  <c r="G12" i="13"/>
  <c r="G13" i="13"/>
  <c r="H17" i="13"/>
  <c r="G17" i="13" s="1"/>
  <c r="H18" i="13"/>
  <c r="G18" i="13" s="1"/>
  <c r="H16" i="13"/>
  <c r="G16" i="13" s="1"/>
  <c r="I15" i="13"/>
  <c r="G15" i="13" s="1"/>
  <c r="I14" i="13"/>
  <c r="G14" i="13" s="1"/>
  <c r="D14" i="13"/>
  <c r="D16" i="13"/>
  <c r="D17" i="13"/>
  <c r="D18" i="13"/>
  <c r="D15" i="13"/>
  <c r="J18" i="13"/>
  <c r="J17" i="13"/>
  <c r="J14" i="13"/>
  <c r="J15" i="13"/>
  <c r="J16" i="13"/>
  <c r="J13" i="13"/>
  <c r="I9" i="13" l="1"/>
  <c r="H9" i="13"/>
  <c r="E19" i="13"/>
  <c r="F19" i="13"/>
  <c r="H19" i="13"/>
  <c r="I19" i="13"/>
  <c r="L19" i="13"/>
  <c r="D19" i="13"/>
  <c r="J32" i="13"/>
  <c r="J33" i="13"/>
  <c r="J31" i="13"/>
  <c r="E61" i="8"/>
  <c r="F61" i="8"/>
  <c r="G61" i="8"/>
  <c r="H61" i="8"/>
  <c r="I61" i="8"/>
  <c r="J61" i="8"/>
  <c r="K61" i="8"/>
  <c r="M61" i="8"/>
  <c r="N61" i="8"/>
  <c r="O61" i="8"/>
  <c r="E58" i="8"/>
  <c r="F58" i="8"/>
  <c r="G58" i="8"/>
  <c r="H58" i="8"/>
  <c r="I58" i="8"/>
  <c r="J58" i="8"/>
  <c r="K58" i="8"/>
  <c r="N58" i="8"/>
  <c r="E10" i="8"/>
  <c r="G10" i="8"/>
  <c r="I10" i="8"/>
  <c r="J10" i="8"/>
  <c r="K10" i="8"/>
  <c r="N10" i="8"/>
  <c r="E31" i="8"/>
  <c r="G31" i="8"/>
  <c r="L62" i="8"/>
  <c r="L61" i="8" s="1"/>
  <c r="H42" i="8"/>
  <c r="H43" i="8"/>
  <c r="H44" i="8"/>
  <c r="H45" i="8"/>
  <c r="H46" i="8"/>
  <c r="H47" i="8"/>
  <c r="H48" i="8"/>
  <c r="H49" i="8"/>
  <c r="I32" i="8"/>
  <c r="N52" i="8"/>
  <c r="N53" i="8"/>
  <c r="N54" i="8"/>
  <c r="H51" i="8"/>
  <c r="H52" i="8"/>
  <c r="H53" i="8"/>
  <c r="H54" i="8"/>
  <c r="H50" i="8"/>
  <c r="D54" i="8"/>
  <c r="D53" i="8"/>
  <c r="F51" i="8"/>
  <c r="N51" i="8" s="1"/>
  <c r="D60" i="8"/>
  <c r="D59" i="8"/>
  <c r="E9" i="8" l="1"/>
  <c r="G9" i="8"/>
  <c r="N31" i="8"/>
  <c r="N9" i="8" s="1"/>
  <c r="K33" i="8"/>
  <c r="K34" i="8"/>
  <c r="K35" i="8"/>
  <c r="K36" i="8"/>
  <c r="K37" i="8"/>
  <c r="K38" i="8"/>
  <c r="K39" i="8"/>
  <c r="K40" i="8"/>
  <c r="K41" i="8"/>
  <c r="K32" i="8"/>
  <c r="J33" i="8"/>
  <c r="J34" i="8"/>
  <c r="J35" i="8"/>
  <c r="J36" i="8"/>
  <c r="J37" i="8"/>
  <c r="J38" i="8"/>
  <c r="J39" i="8"/>
  <c r="J40" i="8"/>
  <c r="J41" i="8"/>
  <c r="J32" i="8"/>
  <c r="I33" i="8"/>
  <c r="I34" i="8"/>
  <c r="I35" i="8"/>
  <c r="I36" i="8"/>
  <c r="I37" i="8"/>
  <c r="I38" i="8"/>
  <c r="I39" i="8"/>
  <c r="I40" i="8"/>
  <c r="I41" i="8"/>
  <c r="L35" i="8"/>
  <c r="L36" i="8"/>
  <c r="L37" i="8"/>
  <c r="L38" i="8"/>
  <c r="L39" i="8"/>
  <c r="L40" i="8"/>
  <c r="L41" i="8"/>
  <c r="D37" i="8"/>
  <c r="L33" i="8"/>
  <c r="L34" i="8"/>
  <c r="L32" i="8"/>
  <c r="D57" i="8"/>
  <c r="L56" i="8"/>
  <c r="D56" i="8"/>
  <c r="D55" i="8" l="1"/>
  <c r="H39" i="8"/>
  <c r="H38" i="8"/>
  <c r="H32" i="8"/>
  <c r="H34" i="8"/>
  <c r="H35" i="8"/>
  <c r="I31" i="8"/>
  <c r="I9" i="8" s="1"/>
  <c r="H41" i="8"/>
  <c r="H33" i="8"/>
  <c r="H40" i="8"/>
  <c r="J31" i="8"/>
  <c r="J9" i="8" s="1"/>
  <c r="K31" i="8"/>
  <c r="K9" i="8" s="1"/>
  <c r="H37" i="8"/>
  <c r="H36" i="8"/>
  <c r="L43" i="8"/>
  <c r="L44" i="8"/>
  <c r="L45" i="8"/>
  <c r="D44" i="8"/>
  <c r="D45" i="8"/>
  <c r="D43" i="8"/>
  <c r="D42" i="8"/>
  <c r="L42" i="8"/>
  <c r="H12" i="8"/>
  <c r="H13" i="8"/>
  <c r="H14" i="8"/>
  <c r="H15" i="8"/>
  <c r="H16" i="8"/>
  <c r="H17" i="8"/>
  <c r="H18" i="8"/>
  <c r="H11" i="8"/>
  <c r="H31" i="8" l="1"/>
  <c r="H10" i="8"/>
  <c r="H9" i="8" s="1"/>
  <c r="J24" i="13"/>
  <c r="K21" i="13"/>
  <c r="G21" i="13"/>
  <c r="G19" i="13" s="1"/>
  <c r="J21" i="13" l="1"/>
  <c r="K19" i="13"/>
  <c r="J26" i="13"/>
  <c r="J25" i="13"/>
  <c r="N8" i="8"/>
  <c r="D61" i="8"/>
  <c r="J19" i="13" l="1"/>
  <c r="E27" i="13"/>
  <c r="F27" i="13"/>
  <c r="G27" i="13"/>
  <c r="H27" i="13"/>
  <c r="I27" i="13"/>
  <c r="J27" i="13"/>
  <c r="K27" i="13"/>
  <c r="L27" i="13"/>
  <c r="L8" i="13" s="1"/>
  <c r="D27" i="13"/>
  <c r="I8" i="13"/>
  <c r="J11" i="13" l="1"/>
  <c r="K10" i="13"/>
  <c r="D12" i="13"/>
  <c r="D9" i="13" s="1"/>
  <c r="E11" i="13"/>
  <c r="E10" i="13"/>
  <c r="E9" i="13" l="1"/>
  <c r="K9" i="13"/>
  <c r="K8" i="13" s="1"/>
  <c r="F8" i="13"/>
  <c r="E8" i="13"/>
  <c r="D8" i="13"/>
  <c r="J12" i="13"/>
  <c r="J9" i="13" l="1"/>
  <c r="J8" i="13" s="1"/>
  <c r="R53" i="11"/>
  <c r="N10" i="11"/>
  <c r="M10" i="11"/>
  <c r="M9" i="11" s="1"/>
  <c r="M8" i="11" s="1"/>
  <c r="N53" i="11"/>
  <c r="M53" i="11"/>
  <c r="M68" i="11"/>
  <c r="M60" i="11"/>
  <c r="G70" i="11"/>
  <c r="H69" i="11"/>
  <c r="H68" i="11" s="1"/>
  <c r="F68" i="11"/>
  <c r="E68" i="11"/>
  <c r="H60" i="11"/>
  <c r="G60" i="11"/>
  <c r="F60" i="11"/>
  <c r="E60" i="11"/>
  <c r="G59" i="11"/>
  <c r="G58" i="11"/>
  <c r="G57" i="11"/>
  <c r="F56" i="11"/>
  <c r="G55" i="11"/>
  <c r="G54" i="11"/>
  <c r="H53" i="11"/>
  <c r="E53" i="11"/>
  <c r="G32" i="11"/>
  <c r="G10" i="11" s="1"/>
  <c r="H10" i="11"/>
  <c r="F10" i="11"/>
  <c r="E10" i="11"/>
  <c r="F13" i="8"/>
  <c r="D58" i="8"/>
  <c r="L12" i="8"/>
  <c r="O51" i="8"/>
  <c r="O52" i="8"/>
  <c r="O53" i="8"/>
  <c r="O54" i="8"/>
  <c r="O50" i="8"/>
  <c r="O57" i="8"/>
  <c r="O55" i="8" s="1"/>
  <c r="O60" i="8"/>
  <c r="L57" i="8"/>
  <c r="L55" i="8" s="1"/>
  <c r="M59" i="8"/>
  <c r="M60" i="8"/>
  <c r="O10" i="8" l="1"/>
  <c r="L60" i="8"/>
  <c r="M58" i="8"/>
  <c r="L11" i="8"/>
  <c r="L54" i="8"/>
  <c r="L53" i="8"/>
  <c r="L13" i="8"/>
  <c r="L51" i="8"/>
  <c r="L31" i="8" s="1"/>
  <c r="I8" i="8"/>
  <c r="L18" i="8"/>
  <c r="L16" i="8"/>
  <c r="L15" i="8"/>
  <c r="L17" i="8"/>
  <c r="L19" i="8"/>
  <c r="L14" i="8"/>
  <c r="K8" i="8"/>
  <c r="H8" i="8"/>
  <c r="N9" i="11"/>
  <c r="N8" i="11" s="1"/>
  <c r="E9" i="11"/>
  <c r="E8" i="11" s="1"/>
  <c r="G68" i="11"/>
  <c r="H9" i="11"/>
  <c r="H8" i="11" s="1"/>
  <c r="F53" i="11"/>
  <c r="F9" i="11" s="1"/>
  <c r="F8" i="11" s="1"/>
  <c r="G56" i="11"/>
  <c r="F50" i="8"/>
  <c r="F31" i="8" s="1"/>
  <c r="L52" i="8"/>
  <c r="L10" i="8" l="1"/>
  <c r="L9" i="8" s="1"/>
  <c r="M31" i="8"/>
  <c r="O9" i="8"/>
  <c r="G8" i="8"/>
  <c r="O59" i="8"/>
  <c r="G53" i="11"/>
  <c r="G9" i="11" s="1"/>
  <c r="G8" i="11" s="1"/>
  <c r="J8" i="8"/>
  <c r="O58" i="8" l="1"/>
  <c r="L59" i="8"/>
  <c r="L58" i="8" s="1"/>
  <c r="L8" i="8"/>
  <c r="M9" i="8"/>
  <c r="M8" i="8" s="1"/>
  <c r="O8" i="8"/>
  <c r="E8" i="8"/>
  <c r="D52" i="8" l="1"/>
  <c r="D31" i="8" l="1"/>
  <c r="H8" i="13"/>
  <c r="G10" i="13"/>
  <c r="G9" i="13" s="1"/>
  <c r="G8" i="13" s="1"/>
  <c r="F10" i="8" l="1"/>
  <c r="F9" i="8" s="1"/>
  <c r="F8" i="8" s="1"/>
  <c r="D23" i="8"/>
  <c r="D10" i="8" s="1"/>
  <c r="D9" i="8" s="1"/>
  <c r="D8" i="8" s="1"/>
</calcChain>
</file>

<file path=xl/sharedStrings.xml><?xml version="1.0" encoding="utf-8"?>
<sst xmlns="http://schemas.openxmlformats.org/spreadsheetml/2006/main" count="488" uniqueCount="250">
  <si>
    <t>STT</t>
  </si>
  <si>
    <t>Ghi chú</t>
  </si>
  <si>
    <t>TỔNG SỐ</t>
  </si>
  <si>
    <t>I</t>
  </si>
  <si>
    <t>(Đơn vị tính: Triệu đồng)</t>
  </si>
  <si>
    <t>A</t>
  </si>
  <si>
    <t>B</t>
  </si>
  <si>
    <t>II</t>
  </si>
  <si>
    <t>Dự án chuyển tiếp hoàn thành trong năm 2025</t>
  </si>
  <si>
    <t>Biểu mẫu số 05: Báo cáo tình hình bố trí vốn đầu tư công của cấp huyện, cấp xã cho các chương trình, dự án đầu tư công</t>
  </si>
  <si>
    <t>Huyện, thị xã, thành phố</t>
  </si>
  <si>
    <t>Vốn ngân sách cấp trên bổ sung có mục tiêu cho ngân sách cấp dưới</t>
  </si>
  <si>
    <t>Vốn đầu tư từ nguồn thu tiền sử dụng đất điều tiết về ngân sách cấp huyện, cấp xã</t>
  </si>
  <si>
    <t>Vốn tăng thu, tiết kiệm chi ngân sách cấp huyện, cấp xã</t>
  </si>
  <si>
    <t>HUYỆN…..</t>
  </si>
  <si>
    <t>Số vốn do cấp huyện phân bổ</t>
  </si>
  <si>
    <t>Số vốn do cấp xã phân bổ</t>
  </si>
  <si>
    <t>Xã….</t>
  </si>
  <si>
    <t>Nguồn vốn đầu tư công khác (dự phòng NSNN….)</t>
  </si>
  <si>
    <t>Tình hình bố trí vốn đầu tư công giai đoạn 2021-2025</t>
  </si>
  <si>
    <t xml:space="preserve">Dự kiến vốn đầu tư công giai đoạn 2026-2030 </t>
  </si>
  <si>
    <t>III</t>
  </si>
  <si>
    <t>IV</t>
  </si>
  <si>
    <t>Kè chống sạt lở bờ sông Mã đoạn qua thôn Song, xã Cẩm Ngọc, huyện cẩm Thủy</t>
  </si>
  <si>
    <t>531/QĐ-UBND ngày 13/03/2025</t>
  </si>
  <si>
    <t>3361/QĐ-UBND ngày 31/12/2023</t>
  </si>
  <si>
    <t>3227/QĐ-UBND ngày 04/11/2024</t>
  </si>
  <si>
    <t xml:space="preserve">873/QĐ-UBND ngày 02/04/2025 </t>
  </si>
  <si>
    <t>Lắp đặt pano tuyên truyền trật tự an toàn giao thông trên tuyến Quốc lộ 217, huyện Cẩm Thủy, tỉnh Thanh Hóa</t>
  </si>
  <si>
    <t>Lắp đặt biển tên đường, phố, ngõ, biển chỉ dẫn công cộng tại thị trấn Phong Sơn, huyện Cẩm Thủy</t>
  </si>
  <si>
    <t>02/NQ-HĐND ngày 28/01/2022</t>
  </si>
  <si>
    <t>48/NQ-HĐND ngày 10/11/2023</t>
  </si>
  <si>
    <t>47/NQ-HĐND ngày 10/11/2023</t>
  </si>
  <si>
    <t>Nâng cấp tuyến đường từ QL217 cũ thị trấn Phong Sơn đi đường Hồ Chí Minh và tuyến nhánh, huyện Cẩm Thuỷ</t>
  </si>
  <si>
    <t>Kè chống sạt lở bờ sông Mã đoạn qua thôn Sành, xã Cẩm Ngọc, huyện Cẩm Thuỷ</t>
  </si>
  <si>
    <t>Trung tâm Chính trị huyện Cẩm Thủy. HM: Xây dựng mới nhà hội trường và các hạng mục phụ trợ khác</t>
  </si>
  <si>
    <t>Xây dựng hạ tầng kỹ thuật khu dân cư Đại Đồng, thị trấn Phong Sơn, huyện Cẩm Thủy</t>
  </si>
  <si>
    <t>Trung tâm văn hoá thể thao huyện Cẩm Thuỷ, tỉnh Thanh Hoá</t>
  </si>
  <si>
    <t>Kè chống sạt lở bờ sông Mã đoạn qua thị trấn Phong Sơn, huyện Cẩm Thủy</t>
  </si>
  <si>
    <t>Nâng cấp, cải tạo đường giao thông từ Cẩm Ngọc đi Cẩm Tú, huyện Cẩm Thuỷ</t>
  </si>
  <si>
    <t>Nâng cấp, cải tạo trường mầm non Cẩm Sơn, huyện Cẩm Thủy</t>
  </si>
  <si>
    <t>Nâng cấp, cải tạo trường tiểu học Cẩm Phong, huyện Cẩm Thủy</t>
  </si>
  <si>
    <t>Kiểm kê đất đai, lập bản đồ hiện trạng sử dụng đất năm 2024 của huyện Cẩm Thuỷ, tỉnh Thanh Hoá</t>
  </si>
  <si>
    <t>Chỉnh lý hồ sơ, tài liệu tồn đọng, tích đống UBND huyện Cẩm Thủy năm 2025</t>
  </si>
  <si>
    <t>17/NQ-HĐND ngày 30/01/2024</t>
  </si>
  <si>
    <t>38/NQ-HĐND ngày 25/10/2023</t>
  </si>
  <si>
    <t>3003/QĐ-UBND ngày 04/12/2023</t>
  </si>
  <si>
    <t>493/QĐ-UBND ngày 04/3/2025</t>
  </si>
  <si>
    <t>487/QĐ-UBND ngày 04/3/2025</t>
  </si>
  <si>
    <t>287/QĐ-UBND ngày 19/02/2025</t>
  </si>
  <si>
    <t>272/QĐ-UBND ngày 13/02/2025</t>
  </si>
  <si>
    <t>292/QĐ-UBND ngày 19/02/2025</t>
  </si>
  <si>
    <t>Nguồn vốn</t>
  </si>
  <si>
    <t>Phê duyệt chủ trương đầu tư</t>
  </si>
  <si>
    <t>Quyết định đầu tư</t>
  </si>
  <si>
    <t>Tổng mức đầu tư được duyệt/Giá trị quyết toán</t>
  </si>
  <si>
    <t>Tổng số</t>
  </si>
  <si>
    <t>Trong đó</t>
  </si>
  <si>
    <t>NS tỉnh</t>
  </si>
  <si>
    <t>NS xã</t>
  </si>
  <si>
    <t>TỔNG CỘNG</t>
  </si>
  <si>
    <t>Dự án khởi công mới trong năm 2025</t>
  </si>
  <si>
    <t>Dự án hoàn thành có quyết toán được duyệt</t>
  </si>
  <si>
    <t>Kế hoạch vốn năm 2025</t>
  </si>
  <si>
    <t>Lắp đặt biển số nhà trên địa bàn thị trấn Phong Sơn</t>
  </si>
  <si>
    <t>Sân vận động Cẩm Phong, Thị trấn Phong Sơn</t>
  </si>
  <si>
    <t>Đường GT nội TDP Tân An</t>
  </si>
  <si>
    <t>Trường Tiểu học Cẩm Sơn; Hạng mục: Nhà lớp học 2 tầng 8 phòng học và cổng tường rào</t>
  </si>
  <si>
    <t>Hạ tầng kỹ thuật khu dân cư Đồng Ben, Thị trấn Phong Sơn</t>
  </si>
  <si>
    <t>Trường Mầm Non Cẩm Phong; Hạng mục: Nhà nuôi dưỡng giáo dục trẻ, các phòng hành chính, san lấp mặt bằng</t>
  </si>
  <si>
    <t>Khảo sát quy hoạch KDC tổ 6, Thị trấn Cẩm Thủy</t>
  </si>
  <si>
    <t>CT tường rào nhà vệ sinh TT VH</t>
  </si>
  <si>
    <t>Đường giao thông nội đồng 2018</t>
  </si>
  <si>
    <t>Nhà văn hóa thôn sành</t>
  </si>
  <si>
    <t>CT nâng cấp cải tạo tường rào TTVH</t>
  </si>
  <si>
    <t>CT nhà lớp học 10 phòng trường TH</t>
  </si>
  <si>
    <t>CT nâng cấp, cải tạo trường THCS, hạng mục : Tường kè, tường rào</t>
  </si>
  <si>
    <t>CT nâng cấp, cải tạo  trường TH, hạng mục : San lấp, tường kè, tường rào</t>
  </si>
  <si>
    <t>Các hạng mục phụ trợ trường Mầm Non</t>
  </si>
  <si>
    <t>CT Đường giao thông nông thôn</t>
  </si>
  <si>
    <t>CT cổng, lát sân khuôn viên Công Sở</t>
  </si>
  <si>
    <t>CT nhà thi đấu đa năng</t>
  </si>
  <si>
    <t>Đường vào trường MN xã Cẩm Ngọc</t>
  </si>
  <si>
    <t>CT nâng cấp,cải tạo trường TH, hạng mục : NVS học sinh, sân bê tông, rãnh thoát nước</t>
  </si>
  <si>
    <t>Trường Th, Hạng mục : Sửa chữa, cải tạo sân trường, bồn hoa, cổng trường</t>
  </si>
  <si>
    <t>Sửa chữa ,nâng cấp tràn Đồng Lão</t>
  </si>
  <si>
    <t>Rãnh thoát nước điểm dân cư nông thôn khu gò mối thôn Sống</t>
  </si>
  <si>
    <t>Cải tạo sửa chữa NVH-khu TT thôn Song</t>
  </si>
  <si>
    <t>Cải tạo sửa chữa NVH-khu TT thôn Đồng Lão</t>
  </si>
  <si>
    <t xml:space="preserve">Rãnh thoát nước có nắp đậy </t>
  </si>
  <si>
    <t>Rãnh thoát nước có nắp đậy ở khu dân cư</t>
  </si>
  <si>
    <t xml:space="preserve">Mua sắm ghế 07 nhà văn hóa thôn </t>
  </si>
  <si>
    <t>Mua sắm xích đu 07 nhà văn hóa thôn và Trung tâm văn hóa xã</t>
  </si>
  <si>
    <t xml:space="preserve"> CT mua sắm thảm hội trường</t>
  </si>
  <si>
    <t>Vẽ tranh trường mầm Non</t>
  </si>
  <si>
    <t xml:space="preserve"> CT Đường giao thông tuyến xã tại thôn Sành và Kìm</t>
  </si>
  <si>
    <t xml:space="preserve"> CT Đường giao thôn tuyến xã tại thôn Song Nga</t>
  </si>
  <si>
    <t xml:space="preserve"> Ct đường GT liên xã tại thôn Song</t>
  </si>
  <si>
    <t>Cải tạo, nâng cấp đường vào trường THCS xã Cẩm Ngọc</t>
  </si>
  <si>
    <t>Cải tạo, nâng cấp đường vào trường TH xã Cẩm Ngọc</t>
  </si>
  <si>
    <t>Đường giao thôn thôn Phúc Ngán Vải</t>
  </si>
  <si>
    <t>CT XD mạng lưới nước sạch tập trung</t>
  </si>
  <si>
    <t>Quy hoạch chung xã Cẩm Ngọc</t>
  </si>
  <si>
    <t>CT sửa chữa khắc phục hư hỏng nhà trạm bơm thôn Kìm</t>
  </si>
  <si>
    <t>CT tu sửa công sở và nhà ban CHQS xã</t>
  </si>
  <si>
    <t>Ct sửa chữa cải tạo các hạng mục phụ trợ trường MN</t>
  </si>
  <si>
    <t>CT Trồng cây đường vào trường MN</t>
  </si>
  <si>
    <t>Ct Cống thoát nước</t>
  </si>
  <si>
    <t>CT thi công lắp đặt pano tuyên truyền các phòng học và khuân viên trường Th và THCS</t>
  </si>
  <si>
    <t>CT thi công lắp đặt pano tuyên truyền NTM và NTM NC</t>
  </si>
  <si>
    <t>CT thi công lắp đặt pano tuyên truyền NTM và ĐH TDTT</t>
  </si>
  <si>
    <t>CT Nâng cấp, cải tạo  trường THCS, hạng mục : San lấp, tường rào</t>
  </si>
  <si>
    <t>CT Trường THCS ,hạng mục : Sân bóng chuyền, cổng , tường rào, bê tông nền nhà để xe, NVS học sinh</t>
  </si>
  <si>
    <t>CT  trường THCS , hạng mục : Sữa chữa, cải tạo sân trường bồn hoa</t>
  </si>
  <si>
    <t>Sửa chữa, cải tạo trường Tiểu học.hạng mục : Nhà lớp học 2 tầng 6 phòng, 2 tầng 8 phòng</t>
  </si>
  <si>
    <t>Cải tạo, nâng cấp trường TH xã Cẩm Ngọc</t>
  </si>
  <si>
    <t xml:space="preserve">Sửa chữa và nâng cấp đường lâm nghiệp vùng trồng rừng sản xuất tập trung  xã Cẩm Ngọc, huyện Cẩm Thủy năm 2025
</t>
  </si>
  <si>
    <t>Khu dân cư mới đồng Vòng Sông, thôn Song Nga</t>
  </si>
  <si>
    <t>CT Nước sạch tập trung xã Cẩm Ngọc</t>
  </si>
  <si>
    <t>Dự án hoàn thành chưa có phê duyệt quyết toán</t>
  </si>
  <si>
    <t>Phong Sơn</t>
  </si>
  <si>
    <t>Cẩm Ngọc</t>
  </si>
  <si>
    <t>NS cấp trên</t>
  </si>
  <si>
    <t>Vốn khác</t>
  </si>
  <si>
    <t>Dự án dự kiến khỏi công mới trong 6 tháng cuối năm 2025</t>
  </si>
  <si>
    <t>Đường tràn Bến Đá</t>
  </si>
  <si>
    <t>*</t>
  </si>
  <si>
    <t xml:space="preserve"> CT Đường giao thông tuyến xã tại thôn đồng lão và Phúc ngán vải</t>
  </si>
  <si>
    <t>NQ 04/HĐND ngày 29/3/2024</t>
  </si>
  <si>
    <t>QĐ số 102/QĐ -UBND ngày 22/4/2025</t>
  </si>
  <si>
    <t>NQ 18a/2017/HĐND ngày 14/7/2024</t>
  </si>
  <si>
    <t>QĐ số 84/QĐ -UBND ngày 25/6/2018</t>
  </si>
  <si>
    <t>NQ 12/NQ-HĐND ngày 17/7/2020</t>
  </si>
  <si>
    <t>QĐ số 202/QĐ -UBND ngày 07/11/2020</t>
  </si>
  <si>
    <t>QĐ số 334/QĐ -UBND ngày 24/12/2020</t>
  </si>
  <si>
    <t>QĐ số 84/QĐ -UBND ngày 23/3/2021</t>
  </si>
  <si>
    <t>NQ 07/NQ-HĐND ngày 06/01/2021</t>
  </si>
  <si>
    <t>QĐ số 513/QĐ -UBND ngày 28/12/2021</t>
  </si>
  <si>
    <t>Lũy kế số vốn đã bố trí từ khi khởi công đến hết năm 2020</t>
  </si>
  <si>
    <t>Tổng tất cả các nguồn vốn</t>
  </si>
  <si>
    <t>Trong đó: Ngân sách xã</t>
  </si>
  <si>
    <t>Số vốn còn thiếu đến hết năm 2020</t>
  </si>
  <si>
    <t>Kế hoạch vốn đầu tư trung hạn 2021-2025 đã được nghị quyết</t>
  </si>
  <si>
    <t>Kế hoạch vốn đầu tư trung hạn 2021-2025 sau điều chỉnh</t>
  </si>
  <si>
    <t>Chủ đầu tư</t>
  </si>
  <si>
    <t>UBND xã Cẩm Thủy</t>
  </si>
  <si>
    <t>Sửa chữa, cải tạo Đập Ngọc Thung, thị trấn Phong Sơn, huyện Cẩm Thủy</t>
  </si>
  <si>
    <t>Xây dựng nhà hiệu bộ và các hạng mục phụ trợ trường tiểu học Cẩm Sơn, huyện Cẩm Thủy</t>
  </si>
  <si>
    <t>Đơn vị tính: Triệu đồng</t>
  </si>
  <si>
    <t>Lũy kế kế hoạch vốn đã giao đến hết năm 2024</t>
  </si>
  <si>
    <t>Dự án chuyển tiếp thực hiện trong năm 2025</t>
  </si>
  <si>
    <t>Bổ sung mộ phần và hạ tầng kỹ thuật Nghĩa trang liệt sỹ huyện Cẩm Thủy (giai đoạn 2)</t>
  </si>
  <si>
    <t>Sửa chữa, nâng cấp đập Bến Bè, thị trấn Phong Sơn, huyện Cẩm Thủy,tỉnh Thanh Hóa</t>
  </si>
  <si>
    <t>20/NQ- HĐND ngày 30/01/2024</t>
  </si>
  <si>
    <t>Xây dựng trường THCS Cẩm Phong, huyện Cẩm Thủy. HM: Xây dựng mới nhà lớp học 3 tầng 9 phòng; sửa chữa cải tạo nhà hiệu bộ, nhà lớp học 2 tầng 8 phòng và các hạngmục phụ trợ</t>
  </si>
  <si>
    <t>18/NQ- HĐND ngày 30/01/2024</t>
  </si>
  <si>
    <t>52/NQ- HĐND ngày 01/11/2024</t>
  </si>
  <si>
    <t>43/NQ- HĐNDngày 12/9/2024</t>
  </si>
  <si>
    <t>09/NQ- HĐNDngày 30/01/2024</t>
  </si>
  <si>
    <t>Nâng cấp, cải tạo đường giao thông từ Ngõ 06 phố Hoà Bình đến Trung tâm giáo dụcthường xuyên và các tuyến nhánh thị trấn Phong Sơn, huyện Cẩm Thuỷ</t>
  </si>
  <si>
    <t>494/QĐ-UBNDngày 04/03/2025</t>
  </si>
  <si>
    <t>587/QĐ-UBNDngày 19/03/2025</t>
  </si>
  <si>
    <t>519/QĐ-UBNDngày 11/3/2025</t>
  </si>
  <si>
    <t>491/QĐ-UBNDngày 04/3/2025</t>
  </si>
  <si>
    <t xml:space="preserve"> NS xã</t>
  </si>
  <si>
    <t>Số 58/QĐ-UBND ngày 04/04/2025</t>
  </si>
  <si>
    <t>Số 59/QĐ-UBND ngày 04/04/2025</t>
  </si>
  <si>
    <t>Số 61/QĐ-UBND ngày 19/4/2025</t>
  </si>
  <si>
    <t>Số 62/QĐ-UBND ngày 19/4/2025</t>
  </si>
  <si>
    <t>Số 60/QĐ-UBND ngày 19/4/2025</t>
  </si>
  <si>
    <t>Số 73/QĐ-UBND ngày 7/5/2025</t>
  </si>
  <si>
    <t>Số 71/QĐ-UBND ngày 6/5/2025</t>
  </si>
  <si>
    <t>Số 70/QĐ-UBND ngày 06/5/2025</t>
  </si>
  <si>
    <t>Số 82/QĐ-UBND ngày 10/6/2025</t>
  </si>
  <si>
    <t>Số 986/QĐ-UBND ngày 14/4/2025</t>
  </si>
  <si>
    <t>Số 872/QĐ-UBND ngày 02/4/2025</t>
  </si>
  <si>
    <t>Xây dựng hạ tầng đường giao thông, điện, hệ thống cấp nước đến vùng sản xuất cây ăn quả tập trung vào vùng sản xuất cây ăn quả tập trung tại thị trấn Phong Sơn, huyện Cẩm Thủy</t>
  </si>
  <si>
    <t>1196/QĐ-UBND ngày 24/4/2025</t>
  </si>
  <si>
    <t>Đầu tư xây dựng hệ thống điện chiếu sáng bằng đèn Led tiết kiệm điện tại tuyến đường Quốc lộ 217 đoạn qua trung tâm xã Cẩm Ngọc, huyện Cẩm Thủ</t>
  </si>
  <si>
    <t xml:space="preserve">Dự án đã hoàn thành có quyết toán được duyệt </t>
  </si>
  <si>
    <t>Dự án dự kiến khởi công mới trong 6 tháng cuối năm 2025</t>
  </si>
  <si>
    <t>Kế hoạch vốn 2025</t>
  </si>
  <si>
    <t>PHỤ LỤC 01: TIẾP NHẬN KẾ HOẠCH VỐN ĐẦU TƯ CÔNG NĂM 2025  CỦA CÁC XÃ TRƯỚC SẮP XẾP  QUYẾT ĐỊNH CHỦ TRƯƠNG ĐẦU TƯ, QUYẾT ĐỊNH ĐẦU TƯ BÀN GIAO VỀ XÃ CẨM THỦY (SAU SẮP XẾP)</t>
  </si>
  <si>
    <t xml:space="preserve">Nâng cấp, cải tạo Trung tâm phục vụ hành chính công xã Cẩm Thủy, tỉnh Thanh Hóa </t>
  </si>
  <si>
    <t xml:space="preserve"> PHỤ LỤC 02: ĐIỀU CHỈNH KẾ HOẠCH NĂM 2025 VỐN ĐẦU TƯ CÔNG TỪ NGÂN SÁCH CẤP HUYỆN SANG NGÂN SÁCH CẤP XÃ CỦA CÁC DỰ ÁN DO CẤP HUYỆN QUYẾT ĐỊNH CHỦ TRƯƠNG ĐẦU TƯ, QUYẾT ĐỊNH ĐẦU TƯ BÀN GIAO VỀ XÃ CẨM THỦY (SAU SẮP XẾP)</t>
  </si>
  <si>
    <t>Đầu tư mua sắm trang thiết bị các trường mầm non, tiểu học, THCS thị trấn Phong Sơn,</t>
  </si>
  <si>
    <t>381/QĐ-UBND ngày 30/12/2024</t>
  </si>
  <si>
    <t>Kênh trạm bơm Tư Niêm, thị trấn Phong Sơn</t>
  </si>
  <si>
    <t>79/QĐ-UBND ngày 03/4/2025</t>
  </si>
  <si>
    <t>Đường giao thông từ trường Mầm non Cẩm Sơn đến ngõ 191 đường HCM</t>
  </si>
  <si>
    <t>Sửa chữa, cải tạo các hạng mục phụ trợ các trường mầm non, tiểu học, THCS năm 2024</t>
  </si>
  <si>
    <t>54/QĐ-UBND ngày 24/3/2025</t>
  </si>
  <si>
    <t>58/QĐ-UBND ngày 25/3/2025</t>
  </si>
  <si>
    <t>Sửa chữa, cải tạo nhà văn hóa - khu thể thao TDP Quang Trung</t>
  </si>
  <si>
    <t>Sửa chữa, cải tạo nhà hội trường văn hóa đa năng thị trấn Phong Sơn</t>
  </si>
  <si>
    <t>Lắp đặt biển tên ngách trên địa bàn thị trấn Phong Sơn</t>
  </si>
  <si>
    <t>Cải tạo, sửa chữa công sở Thị trấn Phong Sơn</t>
  </si>
  <si>
    <t>354/QĐ-UBND ngày 31/11/2024</t>
  </si>
  <si>
    <t>326/QĐ-UBND ngày 07/10/2024</t>
  </si>
  <si>
    <t>185/QĐ-UBND ngày 14/4/2024</t>
  </si>
  <si>
    <t>363/QĐ-UBND ngày 12/12/2024</t>
  </si>
  <si>
    <t>Sửa chữa và nâng cấp đường lâm nghiệp thị trấn Phong Sơn, huyện Cẩm Thủy năm 2025</t>
  </si>
  <si>
    <t xml:space="preserve"> 724/QĐ-UBND ngày 25/3/2025</t>
  </si>
  <si>
    <t>Hệ thống điện chiếu sáng thôn Đại Đồng, Thị trấn Phong Sơn</t>
  </si>
  <si>
    <t>Hệ thống điện chiếu sáng thôn Nghĩa Dũng, Thị trấn Phong Sơn năm 2020</t>
  </si>
  <si>
    <t>Hệ thống điện chiếu sáng thôn Linh Thung, Thị trấn Phong Sơn</t>
  </si>
  <si>
    <t>162/QĐ-UBND ngày 20/9/2020</t>
  </si>
  <si>
    <t>190/QĐ-UBND ngày 04/11/2029</t>
  </si>
  <si>
    <t>294/QĐ-UBND ngày 1711/2020</t>
  </si>
  <si>
    <t>Di chuyển đường dây điện 22KV GPMB xây dựng công sở Thị trấn Phong Sơn</t>
  </si>
  <si>
    <t>Hạ tầng khu dân cư Đông Ben; Hạng mục: Khuôn viên cây xanh cấp điện sinh hoạt, điện chiếu sáng</t>
  </si>
  <si>
    <t>San lấp mặt bằng tại nghĩa trang liệt sỹ huyện Cẩm Thủy, tỉnh Thanh Hóa</t>
  </si>
  <si>
    <t>3782/QĐ-UBND ngày 10/6/2022</t>
  </si>
  <si>
    <t>34/QĐ-UBND ngày 18/02/2022</t>
  </si>
  <si>
    <t>Đường GT nội tổ Linh Thung</t>
  </si>
  <si>
    <t>Đường GT nội tổ Đồng Chạ</t>
  </si>
  <si>
    <t>428/QĐ-UBND ngày 30/11/2021</t>
  </si>
  <si>
    <t>147/QĐ-UBND ngày 23/6/2023</t>
  </si>
  <si>
    <t>Sân vận động Thị trấn Phong Sơn; Hạng mục: Nhà vệ sinh, rãnh thoát nước, đường bê tông</t>
  </si>
  <si>
    <t>Trường THCS Cẩm Phong; Hạng mục: Sân gạch, rãnh thoát nước</t>
  </si>
  <si>
    <t>402/QĐ-UBND ngày 15/11/2021</t>
  </si>
  <si>
    <t>33/QĐ-UBND ngày 15/02/2022</t>
  </si>
  <si>
    <t>Đơn vị tính: Triệu  đồng</t>
  </si>
  <si>
    <t>486/QĐ-UBND ngày 04/03/2025</t>
  </si>
  <si>
    <t>Cải tạo, sửa chữa nhà ăn Cơ quan Hội đồng nhân dân và Uỷ ban nhân dân huyện Cẩm Thuỷ</t>
  </si>
  <si>
    <t>Cải tạo, nâng cấp tuyến đường từ ngã tư thị trấn đi Nhà Văn hoá tổ 3 (nay là tổ dân phố Tân An), thị trấn Phong Sơn, huyện Cẩm Thuỷ, tỉnh Thanh Hoá</t>
  </si>
  <si>
    <t>Nâng cấp, cải tạo nhà làm việc các Hội đặc thù, phòng giáo dục, Ban quản lý dự án đầu tư xây dựng huyện Cẩm Thuỷ</t>
  </si>
  <si>
    <t>Xây dựng trường mầm non thị trấn Cẩm Thuỷ, huyện Cẩm Thuỷ, tỉnh Thanh Hoá; Hạng mục: Nhà lớp học và các hạng mục phụ trợ</t>
  </si>
  <si>
    <t>Trường Tiểu học Cẩm Ngọc, huyện Cẩm Thủy, Hạng mục: Nhà hiệu bộ</t>
  </si>
  <si>
    <t>15/NQ- HĐND ngày 17/01/2023</t>
  </si>
  <si>
    <t>CT mua sắm trang thiết bị trường Th và THCS</t>
  </si>
  <si>
    <t>NQ số 32 ngày 22/8/2024</t>
  </si>
  <si>
    <t>CT Đường GT thôn Sống</t>
  </si>
  <si>
    <t>Số: 85/QĐ-UBND, ngày 12/10/2021</t>
  </si>
  <si>
    <t>CT đóng mới bàn ghế học sinh trường MN</t>
  </si>
  <si>
    <t>Số QĐ 126 ngày 14/7/2022</t>
  </si>
  <si>
    <t>Số 74/QĐ-UBND ngày 08/5/2025</t>
  </si>
  <si>
    <t>Số 81/QĐ-UBND ngày 10/6/2025</t>
  </si>
  <si>
    <t>Số 83/QĐ-UBND ngày 10/6/2025</t>
  </si>
  <si>
    <t>Số 84/QĐ-UBND ngày 10/6/2025</t>
  </si>
  <si>
    <t>Số 85/QĐ-UBND ngày 10/6/2025</t>
  </si>
  <si>
    <t>Số 86/QĐ-UBND ngày 10/6/2025</t>
  </si>
  <si>
    <t>Số 87/QĐ-UBND ngày 10/6/2025</t>
  </si>
  <si>
    <t>Số 68/QĐ-UBND ngày 01/01/2023</t>
  </si>
  <si>
    <t>Vốn NTM</t>
  </si>
  <si>
    <t>NS tỉnh, huyện</t>
  </si>
  <si>
    <t>108 vốn XM chưa đc cấp</t>
  </si>
  <si>
    <t>450/QĐ-UBND ngày 29/8/2025</t>
  </si>
  <si>
    <r>
      <t xml:space="preserve">( Kèm theo </t>
    </r>
    <r>
      <rPr>
        <i/>
        <sz val="14"/>
        <rFont val="Times New Roman"/>
        <family val="1"/>
        <charset val="163"/>
      </rPr>
      <t>Nghị quyết</t>
    </r>
    <r>
      <rPr>
        <i/>
        <sz val="14"/>
        <rFont val="Times New Roman"/>
        <family val="1"/>
      </rPr>
      <t xml:space="preserve"> số      /NQ-HĐND xã ngày 03/9/2025 của HĐND xã Cẩm Thủy)</t>
    </r>
  </si>
  <si>
    <r>
      <t xml:space="preserve">( Kèm theo </t>
    </r>
    <r>
      <rPr>
        <i/>
        <sz val="14"/>
        <rFont val="Times New Roman"/>
        <family val="1"/>
        <charset val="163"/>
      </rPr>
      <t>Nghị quyết</t>
    </r>
    <r>
      <rPr>
        <i/>
        <sz val="14"/>
        <rFont val="Times New Roman"/>
        <family val="1"/>
      </rPr>
      <t xml:space="preserve"> số  14  /NQ-HĐND xã ngày 4 /9/2025 của HĐND xã Cẩm Thủy)</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</si>
</sst>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1" formatCode="_(* #,##0_);_(* \(#,##0\);_(* &quot;-&quot;_);_(@_)"/>
    <numFmt numFmtId="43" formatCode="_(* #,##0.00_);_(* \(#,##0.00\);_(* &quot;-&quot;??_);_(@_)"/>
    <numFmt numFmtId="164" formatCode="_-* #,##0.00_-;\-* #,##0.00_-;_-* &quot;-&quot;??_-;_-@_-"/>
    <numFmt numFmtId="165" formatCode="_-* #,##0.00\ _₫_-;\-* #,##0.00\ _₫_-;_-* &quot;-&quot;??\ _₫_-;_-@_-"/>
    <numFmt numFmtId="166" formatCode="_(* #,##0_);_(* \(#,##0\);_(* &quot;-&quot;??_);_(@_)"/>
    <numFmt numFmtId="167" formatCode="_(* #.##0.00_);_(* \(#.##0.00\);_(* &quot;-&quot;??_);_(@_)"/>
    <numFmt numFmtId="168" formatCode="_(* #,##0_);_(* \(#,##0\);_(* &quot;-&quot;???_);_(@_)"/>
    <numFmt numFmtId="169" formatCode="_(* #.##0_);_(* \(#.##0\);_(* &quot;-&quot;_);_(@_)"/>
  </numFmts>
  <fonts count="42" x14ac:knownFonts="1">
    <font>
      <sz val="14"/>
      <color theme="1"/>
      <name val="Times New Roman"/>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Times New Roman"/>
      <family val="1"/>
    </font>
    <font>
      <b/>
      <sz val="11"/>
      <name val="Times New Roman"/>
      <family val="1"/>
    </font>
    <font>
      <sz val="10"/>
      <name val=".VnTime"/>
      <family val="2"/>
    </font>
    <font>
      <sz val="10"/>
      <name val="Arial"/>
      <family val="2"/>
    </font>
    <font>
      <sz val="14"/>
      <color theme="1"/>
      <name val="Times New Roman"/>
      <family val="2"/>
    </font>
    <font>
      <sz val="12"/>
      <name val="Times New Roman"/>
      <family val="1"/>
    </font>
    <font>
      <sz val="12"/>
      <color rgb="FF000000"/>
      <name val="Times New Roman"/>
      <family val="1"/>
    </font>
    <font>
      <sz val="12"/>
      <name val="VNI-Times"/>
    </font>
    <font>
      <sz val="10"/>
      <name val="MS Sans Serif"/>
      <family val="2"/>
    </font>
    <font>
      <sz val="10"/>
      <name val=".VnArial"/>
      <family val="2"/>
    </font>
    <font>
      <sz val="12"/>
      <name val=".VnTime"/>
      <family val="2"/>
    </font>
    <font>
      <b/>
      <i/>
      <sz val="11"/>
      <name val="Times New Roman"/>
      <family val="1"/>
    </font>
    <font>
      <b/>
      <sz val="11"/>
      <color rgb="FFFF0000"/>
      <name val="Times New Roman"/>
      <family val="1"/>
    </font>
    <font>
      <sz val="11"/>
      <color rgb="FFFF0000"/>
      <name val="Times New Roman"/>
      <family val="1"/>
    </font>
    <font>
      <sz val="12"/>
      <color rgb="FFFF0000"/>
      <name val="Times New Roman"/>
      <family val="1"/>
    </font>
    <font>
      <i/>
      <sz val="11"/>
      <name val="Times New Roman"/>
      <family val="1"/>
    </font>
    <font>
      <b/>
      <sz val="12"/>
      <name val="Times New Roman"/>
      <family val="1"/>
    </font>
    <font>
      <b/>
      <sz val="16"/>
      <name val="Times New Roman"/>
      <family val="1"/>
    </font>
    <font>
      <sz val="11"/>
      <color theme="1"/>
      <name val="Times New Roman"/>
      <family val="1"/>
    </font>
    <font>
      <b/>
      <sz val="11"/>
      <color theme="1"/>
      <name val="Times New Roman"/>
      <family val="1"/>
    </font>
    <font>
      <sz val="10"/>
      <color theme="1"/>
      <name val="Times New Roman"/>
      <family val="2"/>
    </font>
    <font>
      <sz val="11"/>
      <color indexed="8"/>
      <name val="Calibri"/>
      <family val="2"/>
    </font>
    <font>
      <b/>
      <sz val="10"/>
      <name val="Times New Roman"/>
      <family val="1"/>
    </font>
    <font>
      <b/>
      <sz val="14"/>
      <name val="Times New Roman"/>
      <family val="1"/>
    </font>
    <font>
      <sz val="12"/>
      <color theme="1"/>
      <name val="Times New Roman"/>
      <family val="2"/>
    </font>
    <font>
      <i/>
      <sz val="11"/>
      <color theme="1"/>
      <name val="Times New Roman"/>
      <family val="1"/>
    </font>
    <font>
      <i/>
      <sz val="12"/>
      <color theme="1"/>
      <name val="Times New Roman"/>
      <family val="1"/>
    </font>
    <font>
      <sz val="11"/>
      <color rgb="FF00B050"/>
      <name val="Times New Roman"/>
      <family val="1"/>
    </font>
    <font>
      <b/>
      <i/>
      <sz val="11"/>
      <color theme="1"/>
      <name val="Times New Roman"/>
      <family val="1"/>
    </font>
    <font>
      <i/>
      <sz val="10"/>
      <color theme="1"/>
      <name val="Times New Roman"/>
      <family val="1"/>
    </font>
    <font>
      <i/>
      <sz val="14"/>
      <color theme="1"/>
      <name val="Times New Roman"/>
      <family val="1"/>
    </font>
    <font>
      <b/>
      <sz val="12"/>
      <color theme="1"/>
      <name val="Times New Roman"/>
      <family val="1"/>
    </font>
    <font>
      <b/>
      <sz val="14"/>
      <color rgb="FF000000"/>
      <name val="Times New Roman"/>
      <family val="1"/>
    </font>
    <font>
      <sz val="8"/>
      <color theme="1"/>
      <name val="Times New Roman"/>
      <family val="2"/>
    </font>
    <font>
      <sz val="11"/>
      <color indexed="8"/>
      <name val="Times New Roman"/>
      <family val="1"/>
    </font>
    <font>
      <i/>
      <sz val="14"/>
      <name val="Times New Roman"/>
      <family val="1"/>
    </font>
    <font>
      <i/>
      <sz val="14"/>
      <name val="Times New Roman"/>
      <family val="1"/>
      <charset val="163"/>
    </font>
  </fonts>
  <fills count="3">
    <fill>
      <patternFill patternType="none"/>
    </fill>
    <fill>
      <patternFill patternType="gray125"/>
    </fill>
    <fill>
      <patternFill patternType="solid">
        <fgColor theme="0"/>
        <bgColor indexed="64"/>
      </patternFill>
    </fill>
  </fills>
  <borders count="2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hair">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hair">
        <color indexed="64"/>
      </top>
      <bottom style="hair">
        <color indexed="64"/>
      </bottom>
      <diagonal/>
    </border>
    <border>
      <left style="thin">
        <color indexed="64"/>
      </left>
      <right/>
      <top/>
      <bottom/>
      <diagonal/>
    </border>
    <border>
      <left style="thin">
        <color indexed="64"/>
      </left>
      <right/>
      <top style="hair">
        <color indexed="64"/>
      </top>
      <bottom/>
      <diagonal/>
    </border>
    <border>
      <left/>
      <right style="thin">
        <color indexed="64"/>
      </right>
      <top style="hair">
        <color indexed="64"/>
      </top>
      <bottom style="hair">
        <color indexed="64"/>
      </bottom>
      <diagonal/>
    </border>
  </borders>
  <cellStyleXfs count="38">
    <xf numFmtId="0" fontId="0" fillId="0" borderId="0"/>
    <xf numFmtId="0" fontId="7" fillId="0" borderId="0" applyNumberFormat="0" applyFill="0" applyBorder="0" applyAlignment="0" applyProtection="0"/>
    <xf numFmtId="0" fontId="8" fillId="0" borderId="0"/>
    <xf numFmtId="0" fontId="10" fillId="0" borderId="0"/>
    <xf numFmtId="0" fontId="11" fillId="0" borderId="0"/>
    <xf numFmtId="0" fontId="12" fillId="0" borderId="0"/>
    <xf numFmtId="164" fontId="9" fillId="0" borderId="0" applyFont="0" applyFill="0" applyBorder="0" applyAlignment="0" applyProtection="0"/>
    <xf numFmtId="165" fontId="9" fillId="0" borderId="0" applyFont="0" applyFill="0" applyBorder="0" applyAlignment="0" applyProtection="0"/>
    <xf numFmtId="0" fontId="13" fillId="0" borderId="0"/>
    <xf numFmtId="0" fontId="7" fillId="0" borderId="0" applyNumberFormat="0" applyFill="0" applyBorder="0" applyAlignment="0" applyProtection="0"/>
    <xf numFmtId="0" fontId="1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10" fillId="0" borderId="0"/>
    <xf numFmtId="0" fontId="15" fillId="0" borderId="0"/>
    <xf numFmtId="43" fontId="10" fillId="0" borderId="0" applyFont="0" applyFill="0" applyBorder="0" applyAlignment="0" applyProtection="0"/>
    <xf numFmtId="43" fontId="9" fillId="0" borderId="0" applyFont="0" applyFill="0" applyBorder="0" applyAlignment="0" applyProtection="0"/>
    <xf numFmtId="0" fontId="3" fillId="0" borderId="0"/>
    <xf numFmtId="0" fontId="2" fillId="0" borderId="0"/>
    <xf numFmtId="167" fontId="26" fillId="0" borderId="0" applyFont="0" applyFill="0" applyBorder="0" applyAlignment="0" applyProtection="0"/>
    <xf numFmtId="167" fontId="26" fillId="0" borderId="0" applyFont="0" applyFill="0" applyBorder="0" applyAlignment="0" applyProtection="0"/>
    <xf numFmtId="0" fontId="8" fillId="0" borderId="0"/>
    <xf numFmtId="167" fontId="26" fillId="0" borderId="0" applyFont="0" applyFill="0" applyBorder="0" applyAlignment="0" applyProtection="0"/>
    <xf numFmtId="167" fontId="8" fillId="0" borderId="0" applyFont="0" applyFill="0" applyBorder="0" applyAlignment="0" applyProtection="0"/>
    <xf numFmtId="169" fontId="2" fillId="0" borderId="0" applyFont="0" applyFill="0" applyBorder="0" applyAlignment="0" applyProtection="0"/>
    <xf numFmtId="167" fontId="26" fillId="0" borderId="0" applyFont="0" applyFill="0" applyBorder="0" applyAlignment="0" applyProtection="0"/>
    <xf numFmtId="0" fontId="29" fillId="0" borderId="0"/>
    <xf numFmtId="0" fontId="1" fillId="0" borderId="0"/>
  </cellStyleXfs>
  <cellXfs count="237">
    <xf numFmtId="0" fontId="0" fillId="0" borderId="0" xfId="0"/>
    <xf numFmtId="3" fontId="6" fillId="2" borderId="3" xfId="0" applyNumberFormat="1" applyFont="1" applyFill="1" applyBorder="1" applyAlignment="1">
      <alignment horizontal="center" vertical="top" wrapText="1"/>
    </xf>
    <xf numFmtId="0" fontId="18" fillId="2" borderId="0" xfId="0" applyFont="1" applyFill="1" applyAlignment="1">
      <alignment vertical="center"/>
    </xf>
    <xf numFmtId="0" fontId="18" fillId="2" borderId="0" xfId="0" applyFont="1" applyFill="1" applyAlignment="1">
      <alignment horizontal="center" vertical="center"/>
    </xf>
    <xf numFmtId="0" fontId="17" fillId="2" borderId="0" xfId="0" applyFont="1" applyFill="1" applyAlignment="1">
      <alignment horizontal="center" vertical="center"/>
    </xf>
    <xf numFmtId="0" fontId="19" fillId="2" borderId="0" xfId="0" applyFont="1" applyFill="1" applyAlignment="1">
      <alignment horizontal="center" vertical="center" wrapText="1"/>
    </xf>
    <xf numFmtId="0" fontId="20" fillId="2" borderId="0" xfId="0" applyFont="1" applyFill="1" applyAlignment="1">
      <alignment vertical="center"/>
    </xf>
    <xf numFmtId="3" fontId="5" fillId="2" borderId="3" xfId="2" applyNumberFormat="1" applyFont="1" applyFill="1" applyBorder="1" applyAlignment="1">
      <alignment horizontal="justify" vertical="top" wrapText="1"/>
    </xf>
    <xf numFmtId="0" fontId="6" fillId="2" borderId="3" xfId="0" applyFont="1" applyFill="1" applyBorder="1" applyAlignment="1">
      <alignment horizontal="justify" vertical="top"/>
    </xf>
    <xf numFmtId="0" fontId="5" fillId="2" borderId="0" xfId="0" applyFont="1" applyFill="1" applyAlignment="1">
      <alignment vertical="center"/>
    </xf>
    <xf numFmtId="3" fontId="6" fillId="2" borderId="5" xfId="0" applyNumberFormat="1" applyFont="1" applyFill="1" applyBorder="1" applyAlignment="1">
      <alignment horizontal="center" vertical="top"/>
    </xf>
    <xf numFmtId="0" fontId="6" fillId="2" borderId="5" xfId="0" applyFont="1" applyFill="1" applyBorder="1" applyAlignment="1">
      <alignment horizontal="center" vertical="top"/>
    </xf>
    <xf numFmtId="3" fontId="6" fillId="2" borderId="5" xfId="0" applyNumberFormat="1" applyFont="1" applyFill="1" applyBorder="1" applyAlignment="1">
      <alignment horizontal="center" vertical="top" wrapText="1"/>
    </xf>
    <xf numFmtId="3" fontId="6" fillId="2" borderId="3" xfId="0" quotePrefix="1" applyNumberFormat="1" applyFont="1" applyFill="1" applyBorder="1" applyAlignment="1">
      <alignment horizontal="center" vertical="top"/>
    </xf>
    <xf numFmtId="0" fontId="5" fillId="2" borderId="3" xfId="0" applyFont="1" applyFill="1" applyBorder="1" applyAlignment="1">
      <alignment vertical="center"/>
    </xf>
    <xf numFmtId="0" fontId="20" fillId="2" borderId="3" xfId="0" applyFont="1" applyFill="1" applyBorder="1" applyAlignment="1">
      <alignment vertical="center"/>
    </xf>
    <xf numFmtId="0" fontId="6" fillId="2" borderId="3" xfId="0" applyFont="1" applyFill="1" applyBorder="1" applyAlignment="1">
      <alignment horizontal="left" vertical="top"/>
    </xf>
    <xf numFmtId="3" fontId="20" fillId="2" borderId="3" xfId="0" applyNumberFormat="1" applyFont="1" applyFill="1" applyBorder="1" applyAlignment="1">
      <alignment horizontal="center" vertical="top" wrapText="1"/>
    </xf>
    <xf numFmtId="0" fontId="20" fillId="2" borderId="3" xfId="0" applyFont="1" applyFill="1" applyBorder="1" applyAlignment="1">
      <alignment horizontal="justify" vertical="top" wrapText="1"/>
    </xf>
    <xf numFmtId="0" fontId="6" fillId="2" borderId="2" xfId="0" applyFont="1" applyFill="1" applyBorder="1" applyAlignment="1">
      <alignment horizontal="center" vertical="center" wrapText="1"/>
    </xf>
    <xf numFmtId="3" fontId="5" fillId="2" borderId="3" xfId="0" quotePrefix="1" applyNumberFormat="1" applyFont="1" applyFill="1" applyBorder="1" applyAlignment="1">
      <alignment horizontal="center" vertical="top" wrapText="1"/>
    </xf>
    <xf numFmtId="0" fontId="18" fillId="2" borderId="3" xfId="0" applyFont="1" applyFill="1" applyBorder="1" applyAlignment="1">
      <alignment vertical="center"/>
    </xf>
    <xf numFmtId="0" fontId="19" fillId="2" borderId="3" xfId="0" applyFont="1" applyFill="1" applyBorder="1" applyAlignment="1">
      <alignment horizontal="center" vertical="center" wrapText="1"/>
    </xf>
    <xf numFmtId="0" fontId="18" fillId="2" borderId="4" xfId="0" applyFont="1" applyFill="1" applyBorder="1" applyAlignment="1">
      <alignment vertical="center"/>
    </xf>
    <xf numFmtId="0" fontId="19" fillId="2" borderId="4" xfId="0" applyFont="1" applyFill="1" applyBorder="1" applyAlignment="1">
      <alignment horizontal="center" vertical="center" wrapText="1"/>
    </xf>
    <xf numFmtId="0" fontId="5" fillId="2" borderId="3" xfId="0" applyFont="1" applyFill="1" applyBorder="1" applyAlignment="1">
      <alignment horizontal="justify" vertical="top" wrapText="1"/>
    </xf>
    <xf numFmtId="0" fontId="6" fillId="2" borderId="3" xfId="0" applyFont="1" applyFill="1" applyBorder="1" applyAlignment="1">
      <alignment horizontal="left" vertical="top" wrapText="1"/>
    </xf>
    <xf numFmtId="3" fontId="6" fillId="2" borderId="3" xfId="0" quotePrefix="1" applyNumberFormat="1" applyFont="1" applyFill="1" applyBorder="1" applyAlignment="1">
      <alignment horizontal="center" vertical="top" wrapText="1"/>
    </xf>
    <xf numFmtId="0" fontId="5" fillId="2" borderId="5" xfId="0" applyFont="1" applyFill="1" applyBorder="1" applyAlignment="1">
      <alignment vertical="center"/>
    </xf>
    <xf numFmtId="3" fontId="5" fillId="2" borderId="4" xfId="0" quotePrefix="1" applyNumberFormat="1" applyFont="1" applyFill="1" applyBorder="1" applyAlignment="1">
      <alignment horizontal="center" vertical="top" wrapText="1"/>
    </xf>
    <xf numFmtId="0" fontId="5" fillId="2" borderId="4" xfId="0" applyFont="1" applyFill="1" applyBorder="1" applyAlignment="1">
      <alignment horizontal="justify" vertical="top" wrapText="1"/>
    </xf>
    <xf numFmtId="0" fontId="6" fillId="2"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3" fontId="5" fillId="0" borderId="3" xfId="0" applyNumberFormat="1" applyFont="1" applyFill="1" applyBorder="1" applyAlignment="1">
      <alignment vertical="center"/>
    </xf>
    <xf numFmtId="0" fontId="23" fillId="0" borderId="3" xfId="0" applyFont="1" applyFill="1" applyBorder="1" applyAlignment="1">
      <alignment horizontal="center" vertical="center" wrapText="1"/>
    </xf>
    <xf numFmtId="3" fontId="6" fillId="0" borderId="3" xfId="0" applyNumberFormat="1" applyFont="1" applyFill="1" applyBorder="1" applyAlignment="1">
      <alignment vertical="center"/>
    </xf>
    <xf numFmtId="0" fontId="24" fillId="0" borderId="2" xfId="0" applyFont="1" applyBorder="1" applyAlignment="1">
      <alignment horizontal="right" vertical="center" wrapText="1"/>
    </xf>
    <xf numFmtId="0" fontId="24" fillId="0" borderId="2" xfId="0" applyFont="1" applyBorder="1" applyAlignment="1">
      <alignment vertical="center" wrapText="1"/>
    </xf>
    <xf numFmtId="0" fontId="23" fillId="0" borderId="2" xfId="0" applyFont="1" applyBorder="1" applyAlignment="1">
      <alignment horizontal="center" vertical="center" wrapText="1"/>
    </xf>
    <xf numFmtId="3" fontId="24" fillId="0" borderId="2" xfId="0" applyNumberFormat="1" applyFont="1" applyBorder="1" applyAlignment="1">
      <alignment horizontal="right" vertical="center" wrapText="1"/>
    </xf>
    <xf numFmtId="3" fontId="23" fillId="0" borderId="2" xfId="0" applyNumberFormat="1" applyFont="1" applyBorder="1" applyAlignment="1">
      <alignment horizontal="right" vertical="center" wrapText="1"/>
    </xf>
    <xf numFmtId="3" fontId="23" fillId="0" borderId="2" xfId="0" applyNumberFormat="1" applyFont="1" applyBorder="1" applyAlignment="1">
      <alignment vertical="center" wrapText="1"/>
    </xf>
    <xf numFmtId="0" fontId="5" fillId="0" borderId="2" xfId="0" applyFont="1" applyFill="1" applyBorder="1" applyAlignment="1">
      <alignment horizontal="center" vertical="center" wrapText="1"/>
    </xf>
    <xf numFmtId="3" fontId="5" fillId="0" borderId="2" xfId="0" applyNumberFormat="1" applyFont="1" applyFill="1" applyBorder="1" applyAlignment="1">
      <alignment vertical="center"/>
    </xf>
    <xf numFmtId="3" fontId="5" fillId="0" borderId="2" xfId="0" applyNumberFormat="1" applyFont="1" applyFill="1" applyBorder="1" applyAlignment="1">
      <alignment horizontal="center" vertical="center" wrapText="1"/>
    </xf>
    <xf numFmtId="3" fontId="5" fillId="0" borderId="2" xfId="2" applyNumberFormat="1" applyFont="1" applyFill="1" applyBorder="1" applyAlignment="1">
      <alignment horizontal="justify" vertical="center" wrapText="1"/>
    </xf>
    <xf numFmtId="3" fontId="18" fillId="0" borderId="2" xfId="0" applyNumberFormat="1" applyFont="1" applyFill="1" applyBorder="1" applyAlignment="1">
      <alignment vertical="center"/>
    </xf>
    <xf numFmtId="0" fontId="18" fillId="0" borderId="2" xfId="0" applyFont="1" applyBorder="1" applyAlignment="1">
      <alignment horizontal="center" vertical="center" wrapText="1"/>
    </xf>
    <xf numFmtId="0" fontId="18" fillId="0" borderId="2" xfId="0" applyFont="1" applyFill="1" applyBorder="1" applyAlignment="1">
      <alignment horizontal="left" vertical="center" wrapText="1"/>
    </xf>
    <xf numFmtId="3" fontId="18" fillId="0" borderId="2" xfId="0" applyNumberFormat="1" applyFont="1" applyFill="1" applyBorder="1" applyAlignment="1">
      <alignment horizontal="center" vertical="center" wrapText="1"/>
    </xf>
    <xf numFmtId="3" fontId="18" fillId="0" borderId="2" xfId="0" applyNumberFormat="1" applyFont="1" applyBorder="1" applyAlignment="1">
      <alignment horizontal="right" vertical="center" wrapText="1"/>
    </xf>
    <xf numFmtId="0" fontId="17" fillId="0" borderId="2" xfId="0" applyFont="1" applyBorder="1" applyAlignment="1">
      <alignment horizontal="right" vertical="center" wrapText="1"/>
    </xf>
    <xf numFmtId="3" fontId="18" fillId="0" borderId="2" xfId="0" applyNumberFormat="1" applyFont="1" applyBorder="1" applyAlignment="1">
      <alignment vertical="center" wrapText="1"/>
    </xf>
    <xf numFmtId="0" fontId="17" fillId="0" borderId="2" xfId="0" applyFont="1" applyBorder="1" applyAlignment="1">
      <alignment vertical="center" wrapText="1"/>
    </xf>
    <xf numFmtId="0" fontId="17" fillId="0" borderId="2" xfId="0" applyFont="1" applyBorder="1" applyAlignment="1">
      <alignment horizontal="center" vertical="center" wrapText="1"/>
    </xf>
    <xf numFmtId="3" fontId="18" fillId="0" borderId="2" xfId="2" applyNumberFormat="1" applyFont="1" applyFill="1" applyBorder="1" applyAlignment="1">
      <alignment horizontal="justify" vertical="center" wrapText="1"/>
    </xf>
    <xf numFmtId="0" fontId="18" fillId="0" borderId="2" xfId="0" applyFont="1" applyFill="1" applyBorder="1" applyAlignment="1">
      <alignment horizontal="center" vertical="center" wrapText="1"/>
    </xf>
    <xf numFmtId="0" fontId="25" fillId="0" borderId="0" xfId="0" applyFont="1"/>
    <xf numFmtId="3" fontId="25" fillId="0" borderId="0" xfId="0" applyNumberFormat="1" applyFont="1"/>
    <xf numFmtId="0" fontId="18" fillId="0" borderId="2" xfId="0" applyFont="1" applyBorder="1" applyAlignment="1">
      <alignment vertical="center" wrapText="1"/>
    </xf>
    <xf numFmtId="0" fontId="24" fillId="0" borderId="2" xfId="0" applyFont="1" applyBorder="1" applyAlignment="1">
      <alignment horizontal="center" vertical="center" wrapText="1"/>
    </xf>
    <xf numFmtId="0" fontId="24" fillId="0" borderId="2" xfId="0" applyFont="1" applyBorder="1" applyAlignment="1">
      <alignment horizontal="center" vertical="center"/>
    </xf>
    <xf numFmtId="0" fontId="6" fillId="0" borderId="2" xfId="0" applyFont="1" applyFill="1" applyBorder="1" applyAlignment="1">
      <alignment horizontal="center" vertical="center" wrapText="1"/>
    </xf>
    <xf numFmtId="0" fontId="31" fillId="0" borderId="1" xfId="0" applyFont="1" applyBorder="1" applyAlignment="1">
      <alignment horizontal="center"/>
    </xf>
    <xf numFmtId="3" fontId="24" fillId="0" borderId="2" xfId="0" applyNumberFormat="1" applyFont="1" applyBorder="1" applyAlignment="1">
      <alignment horizontal="center" vertical="center" wrapText="1"/>
    </xf>
    <xf numFmtId="3" fontId="24" fillId="0" borderId="2" xfId="0" applyNumberFormat="1" applyFont="1" applyBorder="1" applyAlignment="1">
      <alignment vertical="center" wrapText="1"/>
    </xf>
    <xf numFmtId="3" fontId="17" fillId="0" borderId="2" xfId="0" applyNumberFormat="1" applyFont="1" applyBorder="1" applyAlignment="1">
      <alignment vertical="center" wrapText="1"/>
    </xf>
    <xf numFmtId="166" fontId="18" fillId="0" borderId="2" xfId="26" applyNumberFormat="1" applyFont="1" applyBorder="1" applyAlignment="1">
      <alignment vertical="center" wrapText="1"/>
    </xf>
    <xf numFmtId="0" fontId="24" fillId="0" borderId="2" xfId="0" applyFont="1" applyBorder="1" applyAlignment="1">
      <alignment horizontal="left" vertical="center" wrapText="1"/>
    </xf>
    <xf numFmtId="0" fontId="5" fillId="0" borderId="2" xfId="28" applyFont="1" applyFill="1" applyBorder="1" applyAlignment="1">
      <alignment horizontal="left" vertical="center"/>
    </xf>
    <xf numFmtId="3" fontId="5" fillId="0" borderId="2" xfId="28" applyNumberFormat="1" applyFont="1" applyFill="1" applyBorder="1" applyAlignment="1">
      <alignment vertical="center"/>
    </xf>
    <xf numFmtId="0" fontId="5" fillId="0" borderId="2" xfId="28" applyFont="1" applyFill="1" applyBorder="1" applyAlignment="1">
      <alignment horizontal="left" vertical="center" wrapText="1"/>
    </xf>
    <xf numFmtId="3" fontId="18" fillId="0" borderId="2" xfId="28" applyNumberFormat="1" applyFont="1" applyFill="1" applyBorder="1" applyAlignment="1">
      <alignment vertical="center"/>
    </xf>
    <xf numFmtId="0" fontId="5" fillId="2" borderId="2" xfId="28" applyFont="1" applyFill="1" applyBorder="1" applyAlignment="1">
      <alignment horizontal="left" vertical="center" wrapText="1"/>
    </xf>
    <xf numFmtId="3" fontId="5" fillId="2" borderId="2" xfId="28" applyNumberFormat="1" applyFont="1" applyFill="1" applyBorder="1" applyAlignment="1">
      <alignment vertical="center"/>
    </xf>
    <xf numFmtId="3" fontId="18" fillId="2" borderId="2" xfId="28" applyNumberFormat="1" applyFont="1" applyFill="1" applyBorder="1" applyAlignment="1">
      <alignment vertical="center"/>
    </xf>
    <xf numFmtId="3" fontId="5" fillId="2" borderId="2" xfId="0" applyNumberFormat="1" applyFont="1" applyFill="1" applyBorder="1" applyAlignment="1">
      <alignment vertical="center"/>
    </xf>
    <xf numFmtId="166" fontId="18" fillId="2" borderId="2" xfId="35" applyNumberFormat="1" applyFont="1" applyFill="1" applyBorder="1" applyAlignment="1">
      <alignment vertical="center"/>
    </xf>
    <xf numFmtId="0" fontId="18" fillId="0" borderId="2" xfId="28" applyFont="1" applyFill="1" applyBorder="1" applyAlignment="1">
      <alignment horizontal="left" vertical="center" wrapText="1"/>
    </xf>
    <xf numFmtId="0" fontId="5" fillId="0" borderId="2" xfId="36" applyFont="1" applyFill="1" applyBorder="1" applyAlignment="1">
      <alignment horizontal="left" vertical="center" wrapText="1"/>
    </xf>
    <xf numFmtId="0" fontId="32" fillId="0" borderId="2" xfId="28" applyFont="1" applyFill="1" applyBorder="1" applyAlignment="1">
      <alignment horizontal="left" vertical="center" wrapText="1"/>
    </xf>
    <xf numFmtId="0" fontId="23" fillId="0" borderId="2" xfId="28" applyFont="1" applyFill="1" applyBorder="1" applyAlignment="1">
      <alignment horizontal="left" vertical="center" wrapText="1"/>
    </xf>
    <xf numFmtId="166" fontId="5" fillId="0" borderId="2" xfId="35" applyNumberFormat="1" applyFont="1" applyFill="1" applyBorder="1" applyAlignment="1">
      <alignment vertical="center"/>
    </xf>
    <xf numFmtId="41" fontId="5" fillId="0" borderId="2" xfId="28" applyNumberFormat="1" applyFont="1" applyFill="1" applyBorder="1" applyAlignment="1">
      <alignment vertical="center"/>
    </xf>
    <xf numFmtId="0" fontId="5" fillId="0" borderId="2" xfId="0" applyFont="1" applyFill="1" applyBorder="1" applyAlignment="1">
      <alignment vertical="center"/>
    </xf>
    <xf numFmtId="0" fontId="5" fillId="0" borderId="2" xfId="28" applyFont="1" applyFill="1" applyBorder="1" applyAlignment="1">
      <alignment vertical="center"/>
    </xf>
    <xf numFmtId="0" fontId="5" fillId="0" borderId="2" xfId="28" applyFont="1" applyBorder="1" applyAlignment="1">
      <alignment horizontal="left" vertical="center" wrapText="1"/>
    </xf>
    <xf numFmtId="3" fontId="5" fillId="0" borderId="2" xfId="28" applyNumberFormat="1" applyFont="1" applyBorder="1" applyAlignment="1">
      <alignment vertical="center" wrapText="1"/>
    </xf>
    <xf numFmtId="166" fontId="5" fillId="0" borderId="2" xfId="28" applyNumberFormat="1" applyFont="1" applyBorder="1" applyAlignment="1">
      <alignment vertical="center" wrapText="1"/>
    </xf>
    <xf numFmtId="166" fontId="5" fillId="0" borderId="2" xfId="29" quotePrefix="1" applyNumberFormat="1" applyFont="1" applyBorder="1" applyAlignment="1">
      <alignment vertical="center"/>
    </xf>
    <xf numFmtId="166" fontId="5" fillId="0" borderId="2" xfId="29" applyNumberFormat="1" applyFont="1" applyBorder="1" applyAlignment="1">
      <alignment vertical="center" wrapText="1"/>
    </xf>
    <xf numFmtId="166" fontId="5" fillId="0" borderId="2" xfId="30" applyNumberFormat="1" applyFont="1" applyBorder="1" applyAlignment="1">
      <alignment vertical="center" wrapText="1"/>
    </xf>
    <xf numFmtId="0" fontId="5" fillId="0" borderId="2" xfId="31" applyFont="1" applyBorder="1" applyAlignment="1">
      <alignment horizontal="left" vertical="center" wrapText="1"/>
    </xf>
    <xf numFmtId="166" fontId="5" fillId="0" borderId="2" xfId="29" applyNumberFormat="1" applyFont="1" applyBorder="1" applyAlignment="1">
      <alignment vertical="center"/>
    </xf>
    <xf numFmtId="168" fontId="5" fillId="0" borderId="2" xfId="29" applyNumberFormat="1" applyFont="1" applyBorder="1" applyAlignment="1">
      <alignment vertical="center"/>
    </xf>
    <xf numFmtId="0" fontId="33" fillId="0" borderId="2" xfId="0" applyFont="1" applyBorder="1" applyAlignment="1">
      <alignment horizontal="left" vertical="center" wrapText="1"/>
    </xf>
    <xf numFmtId="0" fontId="33" fillId="0" borderId="2" xfId="0" applyFont="1" applyBorder="1" applyAlignment="1">
      <alignment horizontal="center" vertical="center" wrapText="1"/>
    </xf>
    <xf numFmtId="3" fontId="33" fillId="0" borderId="2" xfId="0" applyNumberFormat="1" applyFont="1" applyBorder="1" applyAlignment="1">
      <alignment vertical="center" wrapText="1"/>
    </xf>
    <xf numFmtId="3" fontId="33" fillId="0" borderId="2" xfId="0" applyNumberFormat="1" applyFont="1" applyBorder="1" applyAlignment="1">
      <alignment horizontal="center" vertical="center" wrapText="1"/>
    </xf>
    <xf numFmtId="0" fontId="34" fillId="0" borderId="0" xfId="0" applyFont="1"/>
    <xf numFmtId="0" fontId="35" fillId="0" borderId="0" xfId="0" applyFont="1"/>
    <xf numFmtId="0" fontId="6" fillId="0" borderId="2" xfId="0" applyFont="1" applyBorder="1" applyAlignment="1">
      <alignment horizontal="center" vertical="center" wrapText="1"/>
    </xf>
    <xf numFmtId="0" fontId="6" fillId="0" borderId="2" xfId="0" applyFont="1" applyFill="1" applyBorder="1" applyAlignment="1">
      <alignment horizontal="left" vertical="center" wrapText="1"/>
    </xf>
    <xf numFmtId="3" fontId="6" fillId="0" borderId="2" xfId="0" applyNumberFormat="1" applyFont="1" applyFill="1" applyBorder="1" applyAlignment="1">
      <alignment vertical="center"/>
    </xf>
    <xf numFmtId="3" fontId="6" fillId="0" borderId="2" xfId="0" applyNumberFormat="1" applyFont="1" applyBorder="1" applyAlignment="1">
      <alignment vertical="center" wrapText="1"/>
    </xf>
    <xf numFmtId="0" fontId="6" fillId="0" borderId="2" xfId="0" applyFont="1" applyBorder="1" applyAlignment="1">
      <alignment vertical="center" wrapText="1"/>
    </xf>
    <xf numFmtId="0" fontId="27" fillId="0" borderId="0" xfId="0" applyFont="1"/>
    <xf numFmtId="0" fontId="28" fillId="0" borderId="0" xfId="0" applyFont="1"/>
    <xf numFmtId="3" fontId="27" fillId="0" borderId="0" xfId="0" applyNumberFormat="1" applyFont="1"/>
    <xf numFmtId="3" fontId="5" fillId="0" borderId="2" xfId="0" applyNumberFormat="1" applyFont="1" applyBorder="1" applyAlignment="1">
      <alignment vertical="center" wrapText="1"/>
    </xf>
    <xf numFmtId="168" fontId="5" fillId="0" borderId="2" xfId="0" applyNumberFormat="1" applyFont="1" applyBorder="1" applyAlignment="1">
      <alignment vertical="center" wrapText="1"/>
    </xf>
    <xf numFmtId="0" fontId="5" fillId="0" borderId="2" xfId="0" applyFont="1" applyBorder="1" applyAlignment="1">
      <alignment vertical="center" wrapText="1"/>
    </xf>
    <xf numFmtId="0" fontId="18" fillId="2" borderId="2" xfId="28" applyFont="1" applyFill="1" applyBorder="1" applyAlignment="1">
      <alignment horizontal="left" vertical="center" wrapText="1"/>
    </xf>
    <xf numFmtId="3" fontId="18" fillId="2" borderId="2" xfId="0" applyNumberFormat="1" applyFont="1" applyFill="1" applyBorder="1" applyAlignment="1">
      <alignment vertical="center"/>
    </xf>
    <xf numFmtId="0" fontId="18" fillId="0" borderId="2" xfId="36" applyFont="1" applyFill="1" applyBorder="1" applyAlignment="1">
      <alignment horizontal="left" vertical="center" wrapText="1"/>
    </xf>
    <xf numFmtId="0" fontId="0" fillId="0" borderId="2" xfId="0" applyBorder="1"/>
    <xf numFmtId="0" fontId="24" fillId="0" borderId="2" xfId="0" applyFont="1" applyBorder="1" applyAlignment="1">
      <alignment horizontal="center" vertical="center" wrapText="1"/>
    </xf>
    <xf numFmtId="0" fontId="24" fillId="0" borderId="2" xfId="0" applyFont="1" applyBorder="1" applyAlignment="1">
      <alignment horizontal="left" vertical="center" wrapText="1" indent="1"/>
    </xf>
    <xf numFmtId="0" fontId="23" fillId="0" borderId="2" xfId="0" applyFont="1" applyBorder="1" applyAlignment="1">
      <alignment vertical="center" wrapText="1"/>
    </xf>
    <xf numFmtId="0" fontId="6" fillId="0" borderId="2" xfId="0" applyFont="1" applyFill="1" applyBorder="1" applyAlignment="1">
      <alignment horizontal="justify" vertical="center" wrapText="1"/>
    </xf>
    <xf numFmtId="0" fontId="5" fillId="0" borderId="2" xfId="0" applyFont="1" applyFill="1" applyBorder="1" applyAlignment="1">
      <alignment horizontal="left" wrapText="1"/>
    </xf>
    <xf numFmtId="0" fontId="24" fillId="0" borderId="6" xfId="0" applyFont="1" applyBorder="1" applyAlignment="1">
      <alignment horizontal="center" vertical="center" wrapText="1"/>
    </xf>
    <xf numFmtId="0" fontId="37" fillId="0" borderId="0" xfId="0" applyFont="1" applyAlignment="1"/>
    <xf numFmtId="0" fontId="24" fillId="0" borderId="6" xfId="0" applyFont="1" applyBorder="1" applyAlignment="1">
      <alignment horizontal="center" vertical="center"/>
    </xf>
    <xf numFmtId="0" fontId="24" fillId="0" borderId="3" xfId="0" applyFont="1" applyBorder="1" applyAlignment="1">
      <alignment horizontal="center" vertical="center" wrapText="1"/>
    </xf>
    <xf numFmtId="3" fontId="24" fillId="0" borderId="3" xfId="0" applyNumberFormat="1" applyFont="1" applyBorder="1" applyAlignment="1">
      <alignment vertical="center" wrapText="1"/>
    </xf>
    <xf numFmtId="0" fontId="33" fillId="0" borderId="3" xfId="0" applyFont="1" applyBorder="1" applyAlignment="1">
      <alignment horizontal="center" vertical="center" wrapText="1"/>
    </xf>
    <xf numFmtId="0" fontId="33" fillId="0" borderId="3" xfId="0" applyFont="1" applyBorder="1" applyAlignment="1">
      <alignment horizontal="left" vertical="center" wrapText="1"/>
    </xf>
    <xf numFmtId="3" fontId="33" fillId="0" borderId="3" xfId="0" applyNumberFormat="1" applyFont="1" applyBorder="1" applyAlignment="1">
      <alignment vertical="center" wrapText="1"/>
    </xf>
    <xf numFmtId="3" fontId="5" fillId="0" borderId="3" xfId="28" applyNumberFormat="1" applyFont="1" applyFill="1" applyBorder="1" applyAlignment="1">
      <alignment vertical="center"/>
    </xf>
    <xf numFmtId="3" fontId="23" fillId="0" borderId="3" xfId="0" applyNumberFormat="1" applyFont="1" applyBorder="1" applyAlignment="1">
      <alignment vertical="center" wrapText="1"/>
    </xf>
    <xf numFmtId="0" fontId="5" fillId="0" borderId="3" xfId="28" applyFont="1" applyFill="1" applyBorder="1" applyAlignment="1">
      <alignment horizontal="left" vertical="center" wrapText="1"/>
    </xf>
    <xf numFmtId="0" fontId="6" fillId="0" borderId="3" xfId="0" applyFont="1" applyBorder="1" applyAlignment="1">
      <alignment horizontal="center" vertical="center" wrapText="1"/>
    </xf>
    <xf numFmtId="0" fontId="6" fillId="0" borderId="3" xfId="0" applyFont="1" applyFill="1" applyBorder="1" applyAlignment="1">
      <alignment horizontal="left" vertical="center" wrapText="1"/>
    </xf>
    <xf numFmtId="3" fontId="24" fillId="0" borderId="3" xfId="0" applyNumberFormat="1" applyFont="1" applyBorder="1" applyAlignment="1">
      <alignment horizontal="right" vertical="center" wrapText="1"/>
    </xf>
    <xf numFmtId="3" fontId="24" fillId="0" borderId="3" xfId="0" applyNumberFormat="1" applyFont="1" applyBorder="1" applyAlignment="1">
      <alignment horizontal="center" vertical="center" wrapText="1"/>
    </xf>
    <xf numFmtId="3" fontId="33" fillId="0" borderId="3" xfId="0" applyNumberFormat="1" applyFont="1" applyBorder="1" applyAlignment="1">
      <alignment horizontal="center" vertical="center" wrapText="1"/>
    </xf>
    <xf numFmtId="0" fontId="6" fillId="0" borderId="3" xfId="0" applyFont="1" applyBorder="1" applyAlignment="1">
      <alignment horizontal="left" vertical="center" wrapText="1"/>
    </xf>
    <xf numFmtId="3" fontId="16" fillId="0" borderId="3" xfId="0" applyNumberFormat="1" applyFont="1" applyBorder="1" applyAlignment="1">
      <alignment vertical="center" wrapText="1"/>
    </xf>
    <xf numFmtId="0" fontId="5" fillId="0" borderId="3" xfId="31" applyFont="1" applyFill="1" applyBorder="1" applyAlignment="1">
      <alignment horizontal="left" vertical="center" wrapText="1"/>
    </xf>
    <xf numFmtId="166" fontId="5" fillId="0" borderId="3" xfId="26" applyNumberFormat="1" applyFont="1" applyFill="1" applyBorder="1" applyAlignment="1">
      <alignment horizontal="right" vertical="center" wrapText="1"/>
    </xf>
    <xf numFmtId="166" fontId="5" fillId="0" borderId="3" xfId="26" applyNumberFormat="1" applyFont="1" applyFill="1" applyBorder="1" applyAlignment="1">
      <alignment horizontal="right" vertical="center"/>
    </xf>
    <xf numFmtId="3" fontId="5" fillId="0" borderId="3" xfId="0" applyNumberFormat="1" applyFont="1" applyFill="1" applyBorder="1" applyAlignment="1">
      <alignment vertical="center" wrapText="1"/>
    </xf>
    <xf numFmtId="3" fontId="16" fillId="0" borderId="3" xfId="0" applyNumberFormat="1" applyFont="1" applyFill="1" applyBorder="1" applyAlignment="1">
      <alignment vertical="center" wrapText="1"/>
    </xf>
    <xf numFmtId="166" fontId="16" fillId="0" borderId="3" xfId="26" applyNumberFormat="1" applyFont="1" applyFill="1" applyBorder="1" applyAlignment="1">
      <alignment vertical="center"/>
    </xf>
    <xf numFmtId="0" fontId="5" fillId="0" borderId="14" xfId="28" applyFont="1" applyFill="1" applyBorder="1" applyAlignment="1">
      <alignment horizontal="left" vertical="center" wrapText="1"/>
    </xf>
    <xf numFmtId="166" fontId="5" fillId="0" borderId="3" xfId="26" applyNumberFormat="1" applyFont="1" applyFill="1" applyBorder="1" applyAlignment="1">
      <alignment vertical="center"/>
    </xf>
    <xf numFmtId="166" fontId="5" fillId="0" borderId="3" xfId="29" quotePrefix="1" applyNumberFormat="1" applyFont="1" applyFill="1" applyBorder="1" applyAlignment="1">
      <alignment vertical="center"/>
    </xf>
    <xf numFmtId="166" fontId="5" fillId="0" borderId="3" xfId="29" applyNumberFormat="1" applyFont="1" applyFill="1" applyBorder="1" applyAlignment="1">
      <alignment vertical="center"/>
    </xf>
    <xf numFmtId="3" fontId="6" fillId="0" borderId="3" xfId="0" applyNumberFormat="1" applyFont="1" applyFill="1" applyBorder="1" applyAlignment="1">
      <alignment vertical="center" wrapText="1"/>
    </xf>
    <xf numFmtId="166" fontId="5" fillId="0" borderId="3" xfId="26" applyNumberFormat="1" applyFont="1" applyFill="1" applyBorder="1" applyAlignment="1">
      <alignment vertical="center" wrapText="1"/>
    </xf>
    <xf numFmtId="166" fontId="6" fillId="0" borderId="3" xfId="26" applyNumberFormat="1" applyFont="1" applyFill="1" applyBorder="1" applyAlignment="1">
      <alignment vertical="center" wrapText="1"/>
    </xf>
    <xf numFmtId="3" fontId="23" fillId="0" borderId="3" xfId="0" applyNumberFormat="1" applyFont="1" applyFill="1" applyBorder="1" applyAlignment="1">
      <alignment vertical="center" wrapText="1"/>
    </xf>
    <xf numFmtId="3" fontId="33" fillId="0" borderId="3" xfId="0" applyNumberFormat="1" applyFont="1" applyFill="1" applyBorder="1" applyAlignment="1">
      <alignment vertical="center" wrapText="1"/>
    </xf>
    <xf numFmtId="3" fontId="24" fillId="0" borderId="3" xfId="0" applyNumberFormat="1" applyFont="1" applyFill="1" applyBorder="1" applyAlignment="1">
      <alignment vertical="center" wrapText="1"/>
    </xf>
    <xf numFmtId="0" fontId="24" fillId="0" borderId="3" xfId="0" applyFont="1" applyFill="1" applyBorder="1" applyAlignment="1">
      <alignment horizontal="center" vertical="center" wrapText="1"/>
    </xf>
    <xf numFmtId="0" fontId="24" fillId="0" borderId="3" xfId="0" applyFont="1" applyFill="1" applyBorder="1" applyAlignment="1">
      <alignment horizontal="left" vertical="center" wrapText="1"/>
    </xf>
    <xf numFmtId="0" fontId="6" fillId="0" borderId="3" xfId="0" applyFont="1" applyFill="1" applyBorder="1" applyAlignment="1">
      <alignment vertical="center" wrapText="1"/>
    </xf>
    <xf numFmtId="0" fontId="17" fillId="0" borderId="3" xfId="0" applyFont="1" applyFill="1" applyBorder="1" applyAlignment="1">
      <alignment vertical="center" wrapText="1"/>
    </xf>
    <xf numFmtId="0" fontId="28" fillId="0" borderId="18" xfId="0" applyFont="1" applyFill="1" applyBorder="1"/>
    <xf numFmtId="168" fontId="5" fillId="0" borderId="3" xfId="29" applyNumberFormat="1" applyFont="1" applyFill="1" applyBorder="1" applyAlignment="1">
      <alignment vertical="center"/>
    </xf>
    <xf numFmtId="166" fontId="5" fillId="0" borderId="3" xfId="30" applyNumberFormat="1" applyFont="1" applyFill="1" applyBorder="1" applyAlignment="1">
      <alignment vertical="center" wrapText="1"/>
    </xf>
    <xf numFmtId="168" fontId="5" fillId="0" borderId="3" xfId="0" applyNumberFormat="1" applyFont="1" applyFill="1" applyBorder="1" applyAlignment="1">
      <alignment vertical="center" wrapText="1"/>
    </xf>
    <xf numFmtId="3" fontId="18" fillId="0" borderId="3" xfId="0" applyNumberFormat="1" applyFont="1" applyFill="1" applyBorder="1" applyAlignment="1">
      <alignment vertical="center" wrapText="1"/>
    </xf>
    <xf numFmtId="0" fontId="23" fillId="0" borderId="3" xfId="28" applyFont="1" applyFill="1" applyBorder="1" applyAlignment="1">
      <alignment horizontal="left" vertical="center" wrapText="1"/>
    </xf>
    <xf numFmtId="0" fontId="38" fillId="0" borderId="0" xfId="0" applyFont="1"/>
    <xf numFmtId="0" fontId="38" fillId="0" borderId="0" xfId="0" applyFont="1" applyAlignment="1">
      <alignment horizontal="center" wrapText="1"/>
    </xf>
    <xf numFmtId="3" fontId="38" fillId="0" borderId="0" xfId="0" applyNumberFormat="1" applyFont="1"/>
    <xf numFmtId="3" fontId="0" fillId="0" borderId="0" xfId="0" applyNumberFormat="1"/>
    <xf numFmtId="0" fontId="24" fillId="0" borderId="2" xfId="0" applyFont="1" applyBorder="1" applyAlignment="1">
      <alignment horizontal="center" vertical="center" wrapText="1"/>
    </xf>
    <xf numFmtId="0" fontId="24" fillId="0" borderId="2" xfId="0" applyFont="1" applyBorder="1" applyAlignment="1">
      <alignment horizontal="center" vertical="center"/>
    </xf>
    <xf numFmtId="3" fontId="33" fillId="0" borderId="3" xfId="0" applyNumberFormat="1" applyFont="1" applyFill="1" applyBorder="1" applyAlignment="1">
      <alignment horizontal="center" vertical="center" wrapText="1"/>
    </xf>
    <xf numFmtId="0" fontId="5" fillId="0" borderId="3" xfId="36" applyFont="1" applyFill="1" applyBorder="1" applyAlignment="1">
      <alignment horizontal="left" vertical="center" wrapText="1"/>
    </xf>
    <xf numFmtId="3" fontId="17" fillId="0" borderId="3" xfId="0" applyNumberFormat="1" applyFont="1" applyFill="1" applyBorder="1" applyAlignment="1">
      <alignment vertical="center" wrapText="1"/>
    </xf>
    <xf numFmtId="41" fontId="5" fillId="0" borderId="3" xfId="28" applyNumberFormat="1" applyFont="1" applyFill="1" applyBorder="1" applyAlignment="1">
      <alignment vertical="center"/>
    </xf>
    <xf numFmtId="0" fontId="5" fillId="0" borderId="3" xfId="0" applyFont="1" applyFill="1" applyBorder="1" applyAlignment="1">
      <alignment vertical="center"/>
    </xf>
    <xf numFmtId="166" fontId="5" fillId="0" borderId="3" xfId="35" applyNumberFormat="1" applyFont="1" applyFill="1" applyBorder="1" applyAlignment="1">
      <alignment vertical="center"/>
    </xf>
    <xf numFmtId="0" fontId="5" fillId="0" borderId="3" xfId="28" applyFont="1" applyFill="1" applyBorder="1" applyAlignment="1">
      <alignment vertical="center"/>
    </xf>
    <xf numFmtId="0" fontId="39" fillId="0" borderId="3" xfId="0" applyFont="1" applyFill="1" applyBorder="1" applyAlignment="1">
      <alignment horizontal="center" vertical="top" wrapText="1"/>
    </xf>
    <xf numFmtId="0" fontId="35" fillId="0" borderId="21" xfId="0" applyFont="1" applyBorder="1"/>
    <xf numFmtId="3" fontId="5" fillId="0" borderId="3" xfId="0" applyNumberFormat="1" applyFont="1" applyFill="1" applyBorder="1" applyAlignment="1">
      <alignment horizontal="center" vertical="center" wrapText="1"/>
    </xf>
    <xf numFmtId="0" fontId="5" fillId="0" borderId="3" xfId="0" applyFont="1" applyFill="1" applyBorder="1" applyAlignment="1">
      <alignment vertical="center" wrapText="1"/>
    </xf>
    <xf numFmtId="3" fontId="5" fillId="0" borderId="3" xfId="2" applyNumberFormat="1" applyFont="1" applyFill="1" applyBorder="1" applyAlignment="1">
      <alignment horizontal="left" vertical="center" wrapText="1"/>
    </xf>
    <xf numFmtId="0" fontId="23" fillId="0" borderId="18" xfId="0" applyFont="1" applyFill="1" applyBorder="1" applyAlignment="1">
      <alignment vertical="center" wrapText="1"/>
    </xf>
    <xf numFmtId="3" fontId="5" fillId="0" borderId="21" xfId="0" applyNumberFormat="1" applyFont="1" applyFill="1" applyBorder="1" applyAlignment="1">
      <alignment vertical="center"/>
    </xf>
    <xf numFmtId="0" fontId="6" fillId="0" borderId="13" xfId="0" applyFont="1" applyFill="1" applyBorder="1" applyAlignment="1">
      <alignment horizontal="center" vertical="center" wrapText="1"/>
    </xf>
    <xf numFmtId="0" fontId="5" fillId="0" borderId="2" xfId="0" applyFont="1" applyFill="1" applyBorder="1" applyAlignment="1">
      <alignment horizontal="left" vertical="center" wrapText="1"/>
    </xf>
    <xf numFmtId="3" fontId="6" fillId="0" borderId="2" xfId="0" applyNumberFormat="1" applyFont="1" applyBorder="1" applyAlignment="1">
      <alignment horizontal="center" vertical="center" wrapText="1"/>
    </xf>
    <xf numFmtId="0" fontId="5" fillId="0" borderId="2" xfId="0" applyFont="1" applyBorder="1" applyAlignment="1">
      <alignment horizontal="center" vertical="center" wrapText="1"/>
    </xf>
    <xf numFmtId="3" fontId="5" fillId="0" borderId="2" xfId="0" applyNumberFormat="1" applyFont="1" applyBorder="1" applyAlignment="1">
      <alignment horizontal="right" vertical="center" wrapText="1"/>
    </xf>
    <xf numFmtId="3" fontId="5" fillId="0" borderId="2" xfId="0" applyNumberFormat="1" applyFont="1" applyFill="1" applyBorder="1" applyAlignment="1">
      <alignment horizontal="right" vertical="center" wrapText="1"/>
    </xf>
    <xf numFmtId="0" fontId="5" fillId="0" borderId="2" xfId="0" applyFont="1" applyBorder="1" applyAlignment="1">
      <alignment horizontal="left" vertical="center" wrapText="1"/>
    </xf>
    <xf numFmtId="3" fontId="6" fillId="0" borderId="2" xfId="0" applyNumberFormat="1" applyFont="1" applyBorder="1" applyAlignment="1">
      <alignment horizontal="right" vertical="center" wrapText="1"/>
    </xf>
    <xf numFmtId="3" fontId="20" fillId="0" borderId="2" xfId="0" applyNumberFormat="1" applyFont="1" applyBorder="1" applyAlignment="1">
      <alignment horizontal="right" vertical="center" wrapText="1"/>
    </xf>
    <xf numFmtId="0" fontId="5" fillId="0" borderId="2" xfId="0" applyFont="1" applyBorder="1" applyAlignment="1">
      <alignment horizontal="justify" vertical="center" wrapText="1"/>
    </xf>
    <xf numFmtId="3" fontId="5" fillId="0" borderId="2" xfId="26" applyNumberFormat="1" applyFont="1" applyBorder="1" applyAlignment="1">
      <alignment horizontal="right" vertical="center" wrapText="1"/>
    </xf>
    <xf numFmtId="0" fontId="5" fillId="0" borderId="2" xfId="0" applyFont="1" applyBorder="1" applyAlignment="1">
      <alignment horizontal="center" vertical="center"/>
    </xf>
    <xf numFmtId="0" fontId="35" fillId="0" borderId="0" xfId="0" applyFont="1" applyAlignment="1"/>
    <xf numFmtId="0" fontId="40" fillId="0" borderId="0" xfId="0" applyFont="1" applyFill="1" applyAlignment="1">
      <alignment vertical="center" wrapText="1"/>
    </xf>
    <xf numFmtId="0" fontId="24" fillId="0" borderId="2" xfId="0" applyFont="1" applyBorder="1" applyAlignment="1">
      <alignment horizontal="center" vertical="center" wrapText="1"/>
    </xf>
    <xf numFmtId="0" fontId="24" fillId="0" borderId="2" xfId="0" applyFont="1" applyBorder="1" applyAlignment="1">
      <alignment horizontal="center" wrapText="1"/>
    </xf>
    <xf numFmtId="0" fontId="24" fillId="0" borderId="6"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2" xfId="0" applyFont="1" applyBorder="1" applyAlignment="1">
      <alignment horizontal="center" vertical="center"/>
    </xf>
    <xf numFmtId="3" fontId="17" fillId="0" borderId="20" xfId="0" applyNumberFormat="1" applyFont="1" applyFill="1" applyBorder="1" applyAlignment="1">
      <alignment horizontal="center" vertical="center" wrapText="1"/>
    </xf>
    <xf numFmtId="3" fontId="17" fillId="0" borderId="19" xfId="0" applyNumberFormat="1" applyFont="1" applyFill="1" applyBorder="1" applyAlignment="1">
      <alignment horizontal="center" vertical="center" wrapText="1"/>
    </xf>
    <xf numFmtId="0" fontId="37" fillId="0" borderId="0" xfId="0" applyFont="1" applyAlignment="1">
      <alignment horizontal="center" wrapText="1"/>
    </xf>
    <xf numFmtId="0" fontId="24" fillId="0" borderId="3" xfId="0" applyFont="1" applyBorder="1" applyAlignment="1">
      <alignment horizontal="center" vertical="center" wrapText="1"/>
    </xf>
    <xf numFmtId="0" fontId="31" fillId="0" borderId="1" xfId="0" applyFont="1" applyBorder="1" applyAlignment="1">
      <alignment horizontal="center"/>
    </xf>
    <xf numFmtId="0" fontId="40" fillId="0" borderId="0" xfId="0" applyFont="1" applyFill="1" applyAlignment="1">
      <alignment horizontal="center" vertical="center" wrapText="1"/>
    </xf>
    <xf numFmtId="0" fontId="24" fillId="0" borderId="12"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9" xfId="0" applyFont="1" applyBorder="1" applyAlignment="1">
      <alignment horizontal="center" vertical="center" wrapText="1"/>
    </xf>
    <xf numFmtId="0" fontId="38" fillId="0" borderId="19" xfId="0" applyFont="1" applyBorder="1" applyAlignment="1">
      <alignment horizontal="center" wrapText="1"/>
    </xf>
    <xf numFmtId="0" fontId="36" fillId="0" borderId="10" xfId="0" applyFont="1" applyBorder="1" applyAlignment="1">
      <alignment horizontal="center" vertical="center" wrapText="1"/>
    </xf>
    <xf numFmtId="0" fontId="36" fillId="0" borderId="11" xfId="0" applyFont="1" applyBorder="1" applyAlignment="1">
      <alignment horizontal="center" vertical="center" wrapText="1"/>
    </xf>
    <xf numFmtId="0" fontId="36" fillId="0" borderId="9" xfId="0" applyFont="1" applyBorder="1" applyAlignment="1">
      <alignment horizontal="center" vertical="center" wrapText="1"/>
    </xf>
    <xf numFmtId="0" fontId="24" fillId="0" borderId="2" xfId="0" applyFont="1" applyBorder="1" applyAlignment="1">
      <alignment horizontal="left" vertical="center" wrapText="1" indent="3"/>
    </xf>
    <xf numFmtId="0" fontId="36" fillId="0" borderId="0" xfId="0" applyFont="1" applyAlignment="1">
      <alignment horizontal="center" vertical="center" wrapText="1"/>
    </xf>
    <xf numFmtId="0" fontId="30" fillId="0" borderId="1" xfId="0" applyFont="1" applyBorder="1" applyAlignment="1">
      <alignment horizontal="center"/>
    </xf>
    <xf numFmtId="0" fontId="24" fillId="0" borderId="15" xfId="0" applyFont="1" applyBorder="1" applyAlignment="1">
      <alignment horizontal="center" vertical="center" wrapText="1"/>
    </xf>
    <xf numFmtId="0" fontId="24" fillId="0" borderId="16" xfId="0" applyFont="1" applyBorder="1" applyAlignment="1">
      <alignment horizontal="center" vertical="center" wrapText="1"/>
    </xf>
    <xf numFmtId="0" fontId="24" fillId="0" borderId="17" xfId="0" applyFont="1" applyBorder="1" applyAlignment="1">
      <alignment horizontal="center" vertical="center" wrapText="1"/>
    </xf>
    <xf numFmtId="0" fontId="6" fillId="2" borderId="2"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16" fillId="2" borderId="1" xfId="0" applyFont="1" applyFill="1" applyBorder="1" applyAlignment="1">
      <alignment horizontal="right" vertical="center"/>
    </xf>
    <xf numFmtId="0" fontId="22" fillId="2" borderId="0" xfId="0" applyFont="1" applyFill="1" applyAlignment="1">
      <alignment horizontal="center" vertical="center" wrapText="1"/>
    </xf>
    <xf numFmtId="3" fontId="21" fillId="2" borderId="2" xfId="0" applyNumberFormat="1"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9" xfId="0" applyFont="1" applyFill="1" applyBorder="1" applyAlignment="1">
      <alignment horizontal="center" vertical="center" wrapText="1"/>
    </xf>
  </cellXfs>
  <cellStyles count="38">
    <cellStyle name="_Ke hoach von can doi ngan sach tinh (BC TV ngay 16.10.2015) 2" xfId="8"/>
    <cellStyle name="0,0_x000d__x000a_NA_x000d__x000a_" xfId="10"/>
    <cellStyle name="Comma" xfId="26" builtinId="3"/>
    <cellStyle name="Comma [0] 2" xfId="34"/>
    <cellStyle name="Comma 10 2 2 2" xfId="25"/>
    <cellStyle name="Comma 2" xfId="6"/>
    <cellStyle name="Comma 2 2" xfId="35"/>
    <cellStyle name="Comma 3" xfId="7"/>
    <cellStyle name="Comma 3 2" xfId="30"/>
    <cellStyle name="Comma 4" xfId="32"/>
    <cellStyle name="Comma 6" xfId="33"/>
    <cellStyle name="Comma 6 2" xfId="29"/>
    <cellStyle name="Normal" xfId="0" builtinId="0"/>
    <cellStyle name="Normal 10 2 24" xfId="22"/>
    <cellStyle name="Normal 2 4" xfId="36"/>
    <cellStyle name="Normal 2 6 2" xfId="5"/>
    <cellStyle name="Normal 24" xfId="11"/>
    <cellStyle name="Normal 25" xfId="12"/>
    <cellStyle name="Normal 26" xfId="3"/>
    <cellStyle name="Normal 26 2" xfId="13"/>
    <cellStyle name="Normal 27" xfId="15"/>
    <cellStyle name="Normal 28" xfId="14"/>
    <cellStyle name="Normal 29" xfId="16"/>
    <cellStyle name="Normal 3" xfId="4"/>
    <cellStyle name="Normal 3 2" xfId="24"/>
    <cellStyle name="Normal 30" xfId="17"/>
    <cellStyle name="Normal 31" xfId="20"/>
    <cellStyle name="Normal 32" xfId="19"/>
    <cellStyle name="Normal 33" xfId="21"/>
    <cellStyle name="Normal 35" xfId="18"/>
    <cellStyle name="Normal 4" xfId="23"/>
    <cellStyle name="Normal 4 2" xfId="28"/>
    <cellStyle name="Normal 7" xfId="27"/>
    <cellStyle name="Normal 7 2" xfId="37"/>
    <cellStyle name="Normal_Bao cao no XDCB chuan" xfId="31"/>
    <cellStyle name="Normal_Bieu mau (CV ) 2" xfId="2"/>
    <cellStyle name="Style 1" xfId="1"/>
    <cellStyle name="Style 1 2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UAN/C&#7848;M%20TH&#192;NH/2025/T&#7892;NG%20KI&#202;M%20K&#202;%20T&#192;I%20S&#7842;N/T56003004_18-HTVanHoaTheThao_UBND%20x&#227;%20C&#7849;m%20Th&#224;n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nh sách HT văn hóa thể thao"/>
      <sheetName val="Hướng dẫn"/>
      <sheetName val="Loại tài sản"/>
      <sheetName val="Dữ liệu năm"/>
    </sheetNames>
    <sheetDataSet>
      <sheetData sheetId="0"/>
      <sheetData sheetId="1"/>
      <sheetData sheetId="2"/>
      <sheetData sheetId="3">
        <row r="2">
          <cell r="A2" t="str">
            <v>N/A</v>
          </cell>
        </row>
        <row r="3">
          <cell r="A3">
            <v>2026</v>
          </cell>
        </row>
        <row r="4">
          <cell r="A4">
            <v>2025</v>
          </cell>
        </row>
        <row r="5">
          <cell r="A5">
            <v>2024</v>
          </cell>
        </row>
        <row r="6">
          <cell r="A6">
            <v>2023</v>
          </cell>
        </row>
        <row r="7">
          <cell r="A7">
            <v>2022</v>
          </cell>
        </row>
        <row r="8">
          <cell r="A8">
            <v>2021</v>
          </cell>
        </row>
        <row r="9">
          <cell r="A9">
            <v>2020</v>
          </cell>
        </row>
        <row r="10">
          <cell r="A10">
            <v>2019</v>
          </cell>
        </row>
        <row r="11">
          <cell r="A11">
            <v>2018</v>
          </cell>
        </row>
        <row r="12">
          <cell r="A12">
            <v>2017</v>
          </cell>
        </row>
        <row r="13">
          <cell r="A13">
            <v>2016</v>
          </cell>
        </row>
        <row r="14">
          <cell r="A14">
            <v>2015</v>
          </cell>
        </row>
        <row r="15">
          <cell r="A15">
            <v>2014</v>
          </cell>
        </row>
        <row r="16">
          <cell r="A16">
            <v>2013</v>
          </cell>
        </row>
        <row r="17">
          <cell r="A17">
            <v>2012</v>
          </cell>
        </row>
        <row r="18">
          <cell r="A18">
            <v>2011</v>
          </cell>
        </row>
        <row r="19">
          <cell r="A19">
            <v>2010</v>
          </cell>
        </row>
        <row r="20">
          <cell r="A20">
            <v>2009</v>
          </cell>
        </row>
        <row r="21">
          <cell r="A21">
            <v>2008</v>
          </cell>
        </row>
        <row r="22">
          <cell r="A22">
            <v>2007</v>
          </cell>
        </row>
        <row r="23">
          <cell r="A23">
            <v>2006</v>
          </cell>
        </row>
        <row r="24">
          <cell r="A24">
            <v>2005</v>
          </cell>
        </row>
        <row r="25">
          <cell r="A25">
            <v>2004</v>
          </cell>
        </row>
        <row r="26">
          <cell r="A26">
            <v>2003</v>
          </cell>
        </row>
        <row r="27">
          <cell r="A27">
            <v>2002</v>
          </cell>
        </row>
        <row r="28">
          <cell r="A28">
            <v>2001</v>
          </cell>
        </row>
        <row r="29">
          <cell r="A29">
            <v>2000</v>
          </cell>
        </row>
        <row r="30">
          <cell r="A30">
            <v>1999</v>
          </cell>
        </row>
        <row r="31">
          <cell r="A31">
            <v>1998</v>
          </cell>
        </row>
        <row r="32">
          <cell r="A32">
            <v>1997</v>
          </cell>
        </row>
        <row r="33">
          <cell r="A33">
            <v>1996</v>
          </cell>
        </row>
        <row r="34">
          <cell r="A34">
            <v>1995</v>
          </cell>
        </row>
        <row r="35">
          <cell r="A35">
            <v>1994</v>
          </cell>
        </row>
        <row r="36">
          <cell r="A36">
            <v>1993</v>
          </cell>
        </row>
        <row r="37">
          <cell r="A37">
            <v>1992</v>
          </cell>
        </row>
        <row r="38">
          <cell r="A38">
            <v>1991</v>
          </cell>
        </row>
        <row r="39">
          <cell r="A39">
            <v>1990</v>
          </cell>
        </row>
        <row r="40">
          <cell r="A40">
            <v>1989</v>
          </cell>
        </row>
        <row r="41">
          <cell r="A41">
            <v>1988</v>
          </cell>
        </row>
        <row r="42">
          <cell r="A42">
            <v>1987</v>
          </cell>
        </row>
        <row r="43">
          <cell r="A43">
            <v>1986</v>
          </cell>
        </row>
        <row r="44">
          <cell r="A44">
            <v>1985</v>
          </cell>
        </row>
        <row r="45">
          <cell r="A45">
            <v>1984</v>
          </cell>
        </row>
        <row r="46">
          <cell r="A46">
            <v>1983</v>
          </cell>
        </row>
        <row r="47">
          <cell r="A47">
            <v>1982</v>
          </cell>
        </row>
        <row r="48">
          <cell r="A48">
            <v>1981</v>
          </cell>
        </row>
        <row r="49">
          <cell r="A49">
            <v>1980</v>
          </cell>
        </row>
        <row r="50">
          <cell r="A50">
            <v>1979</v>
          </cell>
        </row>
        <row r="51">
          <cell r="A51">
            <v>1978</v>
          </cell>
        </row>
        <row r="52">
          <cell r="A52">
            <v>1977</v>
          </cell>
        </row>
        <row r="53">
          <cell r="A53">
            <v>1976</v>
          </cell>
        </row>
        <row r="54">
          <cell r="A54">
            <v>1975</v>
          </cell>
        </row>
        <row r="55">
          <cell r="A55">
            <v>1974</v>
          </cell>
        </row>
        <row r="56">
          <cell r="A56">
            <v>1973</v>
          </cell>
        </row>
        <row r="57">
          <cell r="A57">
            <v>1972</v>
          </cell>
        </row>
        <row r="58">
          <cell r="A58">
            <v>1971</v>
          </cell>
        </row>
        <row r="59">
          <cell r="A59">
            <v>1970</v>
          </cell>
        </row>
        <row r="60">
          <cell r="A60">
            <v>1969</v>
          </cell>
        </row>
        <row r="61">
          <cell r="A61">
            <v>1968</v>
          </cell>
        </row>
        <row r="62">
          <cell r="A62">
            <v>1967</v>
          </cell>
        </row>
        <row r="63">
          <cell r="A63">
            <v>1966</v>
          </cell>
        </row>
        <row r="64">
          <cell r="A64">
            <v>1965</v>
          </cell>
        </row>
        <row r="65">
          <cell r="A65">
            <v>1964</v>
          </cell>
        </row>
        <row r="66">
          <cell r="A66">
            <v>1963</v>
          </cell>
        </row>
        <row r="67">
          <cell r="A67">
            <v>1962</v>
          </cell>
        </row>
        <row r="68">
          <cell r="A68">
            <v>1961</v>
          </cell>
        </row>
        <row r="69">
          <cell r="A69">
            <v>1960</v>
          </cell>
        </row>
        <row r="70">
          <cell r="A70">
            <v>1959</v>
          </cell>
        </row>
        <row r="71">
          <cell r="A71">
            <v>1958</v>
          </cell>
        </row>
        <row r="72">
          <cell r="A72">
            <v>1957</v>
          </cell>
        </row>
        <row r="73">
          <cell r="A73">
            <v>1956</v>
          </cell>
        </row>
        <row r="74">
          <cell r="A74">
            <v>1955</v>
          </cell>
        </row>
        <row r="75">
          <cell r="A75">
            <v>1954</v>
          </cell>
        </row>
        <row r="76">
          <cell r="A76">
            <v>1953</v>
          </cell>
        </row>
        <row r="77">
          <cell r="A77">
            <v>1952</v>
          </cell>
        </row>
        <row r="78">
          <cell r="A78">
            <v>1951</v>
          </cell>
        </row>
        <row r="79">
          <cell r="A79">
            <v>1950</v>
          </cell>
        </row>
        <row r="80">
          <cell r="A80">
            <v>1949</v>
          </cell>
        </row>
        <row r="81">
          <cell r="A81">
            <v>1948</v>
          </cell>
        </row>
        <row r="82">
          <cell r="A82">
            <v>1947</v>
          </cell>
        </row>
        <row r="83">
          <cell r="A83">
            <v>1946</v>
          </cell>
        </row>
        <row r="84">
          <cell r="A84">
            <v>1945</v>
          </cell>
        </row>
        <row r="85">
          <cell r="A85">
            <v>1944</v>
          </cell>
        </row>
        <row r="86">
          <cell r="A86">
            <v>1943</v>
          </cell>
        </row>
        <row r="87">
          <cell r="A87">
            <v>1942</v>
          </cell>
        </row>
        <row r="88">
          <cell r="A88">
            <v>1941</v>
          </cell>
        </row>
        <row r="89">
          <cell r="A89">
            <v>1940</v>
          </cell>
        </row>
        <row r="90">
          <cell r="A90">
            <v>1939</v>
          </cell>
        </row>
        <row r="91">
          <cell r="A91">
            <v>1938</v>
          </cell>
        </row>
        <row r="92">
          <cell r="A92">
            <v>1937</v>
          </cell>
        </row>
        <row r="93">
          <cell r="A93">
            <v>1936</v>
          </cell>
        </row>
        <row r="94">
          <cell r="A94">
            <v>1935</v>
          </cell>
        </row>
        <row r="95">
          <cell r="A95">
            <v>1934</v>
          </cell>
        </row>
        <row r="96">
          <cell r="A96">
            <v>1933</v>
          </cell>
        </row>
        <row r="97">
          <cell r="A97">
            <v>1932</v>
          </cell>
        </row>
        <row r="98">
          <cell r="A98">
            <v>1931</v>
          </cell>
        </row>
        <row r="99">
          <cell r="A99">
            <v>1930</v>
          </cell>
        </row>
        <row r="100">
          <cell r="A100">
            <v>1929</v>
          </cell>
        </row>
        <row r="101">
          <cell r="A101">
            <v>1928</v>
          </cell>
        </row>
        <row r="102">
          <cell r="A102">
            <v>1927</v>
          </cell>
        </row>
        <row r="103">
          <cell r="A103">
            <v>1926</v>
          </cell>
        </row>
        <row r="104">
          <cell r="A104">
            <v>1925</v>
          </cell>
        </row>
        <row r="105">
          <cell r="A105">
            <v>1924</v>
          </cell>
        </row>
        <row r="106">
          <cell r="A106">
            <v>1923</v>
          </cell>
        </row>
        <row r="107">
          <cell r="A107">
            <v>1922</v>
          </cell>
        </row>
        <row r="108">
          <cell r="A108">
            <v>1921</v>
          </cell>
        </row>
        <row r="109">
          <cell r="A109">
            <v>1920</v>
          </cell>
        </row>
        <row r="110">
          <cell r="A110">
            <v>1919</v>
          </cell>
        </row>
        <row r="111">
          <cell r="A111">
            <v>1918</v>
          </cell>
        </row>
        <row r="112">
          <cell r="A112">
            <v>1917</v>
          </cell>
        </row>
        <row r="113">
          <cell r="A113">
            <v>1916</v>
          </cell>
        </row>
        <row r="114">
          <cell r="A114">
            <v>1915</v>
          </cell>
        </row>
        <row r="115">
          <cell r="A115">
            <v>1914</v>
          </cell>
        </row>
        <row r="116">
          <cell r="A116">
            <v>1913</v>
          </cell>
        </row>
        <row r="117">
          <cell r="A117">
            <v>1912</v>
          </cell>
        </row>
        <row r="118">
          <cell r="A118">
            <v>1911</v>
          </cell>
        </row>
        <row r="119">
          <cell r="A119">
            <v>1910</v>
          </cell>
        </row>
        <row r="120">
          <cell r="A120">
            <v>1909</v>
          </cell>
        </row>
        <row r="121">
          <cell r="A121">
            <v>1908</v>
          </cell>
        </row>
        <row r="122">
          <cell r="A122">
            <v>1907</v>
          </cell>
        </row>
        <row r="123">
          <cell r="A123">
            <v>1906</v>
          </cell>
        </row>
        <row r="124">
          <cell r="A124">
            <v>1905</v>
          </cell>
        </row>
        <row r="125">
          <cell r="A125">
            <v>1904</v>
          </cell>
        </row>
        <row r="126">
          <cell r="A126">
            <v>1903</v>
          </cell>
        </row>
        <row r="127">
          <cell r="A127">
            <v>1902</v>
          </cell>
        </row>
        <row r="128">
          <cell r="A128">
            <v>1901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R74"/>
  <sheetViews>
    <sheetView topLeftCell="A28" workbookViewId="0">
      <selection activeCell="A8" sqref="A8:B8"/>
    </sheetView>
  </sheetViews>
  <sheetFormatPr defaultRowHeight="18.75" x14ac:dyDescent="0.3"/>
  <cols>
    <col min="2" max="2" width="34.33203125" customWidth="1"/>
    <col min="3" max="3" width="13.77734375" customWidth="1"/>
    <col min="4" max="4" width="17.5546875" customWidth="1"/>
    <col min="5" max="5" width="11.5546875" customWidth="1"/>
    <col min="6" max="6" width="9.33203125" customWidth="1"/>
    <col min="8" max="9" width="8.109375" customWidth="1"/>
    <col min="10" max="10" width="12.33203125" customWidth="1"/>
    <col min="11" max="11" width="12" customWidth="1"/>
    <col min="12" max="14" width="10.21875" customWidth="1"/>
    <col min="15" max="17" width="12.33203125" customWidth="1"/>
  </cols>
  <sheetData>
    <row r="4" spans="1:18" x14ac:dyDescent="0.3">
      <c r="R4" s="65"/>
    </row>
    <row r="5" spans="1:18" ht="49.35" customHeight="1" x14ac:dyDescent="0.3">
      <c r="A5" s="203" t="s">
        <v>0</v>
      </c>
      <c r="B5" s="201" t="s">
        <v>52</v>
      </c>
      <c r="C5" s="201" t="s">
        <v>53</v>
      </c>
      <c r="D5" s="201" t="s">
        <v>54</v>
      </c>
      <c r="E5" s="201" t="s">
        <v>55</v>
      </c>
      <c r="F5" s="201"/>
      <c r="G5" s="201"/>
      <c r="H5" s="201"/>
      <c r="I5" s="202" t="s">
        <v>138</v>
      </c>
      <c r="J5" s="202"/>
      <c r="K5" s="202" t="s">
        <v>141</v>
      </c>
      <c r="L5" s="202"/>
      <c r="M5" s="202" t="s">
        <v>142</v>
      </c>
      <c r="N5" s="202"/>
      <c r="O5" s="202" t="s">
        <v>143</v>
      </c>
      <c r="P5" s="202"/>
      <c r="Q5" s="201" t="s">
        <v>144</v>
      </c>
      <c r="R5" s="203" t="s">
        <v>1</v>
      </c>
    </row>
    <row r="6" spans="1:18" ht="17.850000000000001" customHeight="1" x14ac:dyDescent="0.3">
      <c r="A6" s="204"/>
      <c r="B6" s="201"/>
      <c r="C6" s="201"/>
      <c r="D6" s="201"/>
      <c r="E6" s="201" t="s">
        <v>56</v>
      </c>
      <c r="F6" s="206" t="s">
        <v>57</v>
      </c>
      <c r="G6" s="206"/>
      <c r="H6" s="206"/>
      <c r="I6" s="201" t="s">
        <v>139</v>
      </c>
      <c r="J6" s="201" t="s">
        <v>140</v>
      </c>
      <c r="K6" s="201" t="s">
        <v>139</v>
      </c>
      <c r="L6" s="201" t="s">
        <v>140</v>
      </c>
      <c r="M6" s="201" t="s">
        <v>139</v>
      </c>
      <c r="N6" s="201" t="s">
        <v>140</v>
      </c>
      <c r="O6" s="201" t="s">
        <v>139</v>
      </c>
      <c r="P6" s="201" t="s">
        <v>140</v>
      </c>
      <c r="Q6" s="201"/>
      <c r="R6" s="204"/>
    </row>
    <row r="7" spans="1:18" ht="30.75" customHeight="1" x14ac:dyDescent="0.3">
      <c r="A7" s="205"/>
      <c r="B7" s="201"/>
      <c r="C7" s="201"/>
      <c r="D7" s="201"/>
      <c r="E7" s="201"/>
      <c r="F7" s="63" t="s">
        <v>122</v>
      </c>
      <c r="G7" s="63" t="s">
        <v>59</v>
      </c>
      <c r="H7" s="62" t="s">
        <v>123</v>
      </c>
      <c r="I7" s="201"/>
      <c r="J7" s="201"/>
      <c r="K7" s="201"/>
      <c r="L7" s="201"/>
      <c r="M7" s="201"/>
      <c r="N7" s="201"/>
      <c r="O7" s="201"/>
      <c r="P7" s="201"/>
      <c r="Q7" s="201"/>
      <c r="R7" s="205"/>
    </row>
    <row r="8" spans="1:18" ht="28.5" customHeight="1" x14ac:dyDescent="0.3">
      <c r="A8" s="201" t="s">
        <v>60</v>
      </c>
      <c r="B8" s="201"/>
      <c r="C8" s="62"/>
      <c r="D8" s="62"/>
      <c r="E8" s="67">
        <f>E9+E60+E68+E71</f>
        <v>78404230</v>
      </c>
      <c r="F8" s="67">
        <f t="shared" ref="F8:H8" si="0">F9+F60+F68+F71</f>
        <v>34998717</v>
      </c>
      <c r="G8" s="67">
        <f t="shared" si="0"/>
        <v>41270780</v>
      </c>
      <c r="H8" s="67">
        <f t="shared" si="0"/>
        <v>2134733</v>
      </c>
      <c r="I8" s="67"/>
      <c r="J8" s="67"/>
      <c r="K8" s="67"/>
      <c r="L8" s="67"/>
      <c r="M8" s="67">
        <f t="shared" ref="M8:N8" si="1">M9+M60+M68+M71</f>
        <v>60845874.400000006</v>
      </c>
      <c r="N8" s="67">
        <f t="shared" si="1"/>
        <v>27212028.399999999</v>
      </c>
      <c r="O8" s="67">
        <v>17325351.600000001</v>
      </c>
      <c r="P8" s="67">
        <v>13962211.600000001</v>
      </c>
      <c r="Q8" s="67"/>
      <c r="R8" s="41"/>
    </row>
    <row r="9" spans="1:18" ht="31.7" customHeight="1" x14ac:dyDescent="0.3">
      <c r="A9" s="62" t="s">
        <v>3</v>
      </c>
      <c r="B9" s="62" t="s">
        <v>62</v>
      </c>
      <c r="C9" s="62"/>
      <c r="D9" s="62"/>
      <c r="E9" s="67">
        <f>E10+E53</f>
        <v>69050466</v>
      </c>
      <c r="F9" s="67">
        <f t="shared" ref="F9:H9" si="2">F10+F53</f>
        <v>32498717</v>
      </c>
      <c r="G9" s="67">
        <f t="shared" si="2"/>
        <v>35051876</v>
      </c>
      <c r="H9" s="67">
        <f t="shared" si="2"/>
        <v>1499873</v>
      </c>
      <c r="I9" s="67"/>
      <c r="J9" s="67"/>
      <c r="K9" s="67"/>
      <c r="L9" s="67"/>
      <c r="M9" s="67">
        <f t="shared" ref="M9:N9" si="3">M10+M53</f>
        <v>59601714.400000006</v>
      </c>
      <c r="N9" s="67">
        <f t="shared" si="3"/>
        <v>26331404.399999999</v>
      </c>
      <c r="O9" s="67">
        <v>9448751.6000000015</v>
      </c>
      <c r="P9" s="67">
        <v>8720471.6000000015</v>
      </c>
      <c r="Q9" s="67"/>
      <c r="R9" s="66"/>
    </row>
    <row r="10" spans="1:18" s="102" customFormat="1" ht="31.7" customHeight="1" x14ac:dyDescent="0.3">
      <c r="A10" s="98"/>
      <c r="B10" s="97" t="s">
        <v>121</v>
      </c>
      <c r="C10" s="98"/>
      <c r="D10" s="98"/>
      <c r="E10" s="99">
        <f>SUM(E11:E52)</f>
        <v>32246037</v>
      </c>
      <c r="F10" s="99">
        <f t="shared" ref="F10:H10" si="4">SUM(F11:F52)</f>
        <v>13715101</v>
      </c>
      <c r="G10" s="99">
        <f t="shared" si="4"/>
        <v>17031063</v>
      </c>
      <c r="H10" s="99">
        <f t="shared" si="4"/>
        <v>1499873</v>
      </c>
      <c r="I10" s="99"/>
      <c r="J10" s="99"/>
      <c r="K10" s="99"/>
      <c r="L10" s="99"/>
      <c r="M10" s="99">
        <f>SUM(M11:M52)</f>
        <v>23550013.400000002</v>
      </c>
      <c r="N10" s="99">
        <f>SUM(N11:N52)</f>
        <v>8960306.3999999985</v>
      </c>
      <c r="O10" s="99">
        <v>8696023.6000000015</v>
      </c>
      <c r="P10" s="99">
        <v>8070756.6000000006</v>
      </c>
      <c r="Q10" s="99"/>
      <c r="R10" s="100"/>
    </row>
    <row r="11" spans="1:18" ht="31.7" customHeight="1" x14ac:dyDescent="0.3">
      <c r="A11" s="40">
        <v>1</v>
      </c>
      <c r="B11" s="71" t="s">
        <v>125</v>
      </c>
      <c r="C11" s="62"/>
      <c r="D11" s="62"/>
      <c r="E11" s="72">
        <v>1451623</v>
      </c>
      <c r="F11" s="72">
        <v>900220</v>
      </c>
      <c r="G11" s="72">
        <v>101403</v>
      </c>
      <c r="H11" s="45">
        <v>450000</v>
      </c>
      <c r="I11" s="45"/>
      <c r="J11" s="45"/>
      <c r="K11" s="45"/>
      <c r="L11" s="45"/>
      <c r="M11" s="72">
        <v>1424265</v>
      </c>
      <c r="N11" s="72">
        <v>74045</v>
      </c>
      <c r="O11" s="43">
        <v>27358</v>
      </c>
      <c r="P11" s="43">
        <v>27358</v>
      </c>
      <c r="Q11" s="46" t="s">
        <v>145</v>
      </c>
      <c r="R11" s="67"/>
    </row>
    <row r="12" spans="1:18" ht="31.7" customHeight="1" x14ac:dyDescent="0.3">
      <c r="A12" s="40">
        <v>2</v>
      </c>
      <c r="B12" s="73" t="s">
        <v>71</v>
      </c>
      <c r="C12" s="62"/>
      <c r="D12" s="62"/>
      <c r="E12" s="72">
        <v>970292</v>
      </c>
      <c r="F12" s="72"/>
      <c r="G12" s="72">
        <v>970292</v>
      </c>
      <c r="H12" s="45"/>
      <c r="I12" s="45"/>
      <c r="J12" s="45"/>
      <c r="K12" s="45"/>
      <c r="L12" s="45"/>
      <c r="M12" s="72">
        <v>912053</v>
      </c>
      <c r="N12" s="72">
        <v>912053</v>
      </c>
      <c r="O12" s="43">
        <v>58239</v>
      </c>
      <c r="P12" s="43">
        <v>58239</v>
      </c>
      <c r="Q12" s="46" t="s">
        <v>145</v>
      </c>
      <c r="R12" s="67"/>
    </row>
    <row r="13" spans="1:18" ht="31.7" customHeight="1" x14ac:dyDescent="0.3">
      <c r="A13" s="40">
        <v>3</v>
      </c>
      <c r="B13" s="73" t="s">
        <v>72</v>
      </c>
      <c r="C13" s="62"/>
      <c r="D13" s="62"/>
      <c r="E13" s="72">
        <v>537201</v>
      </c>
      <c r="F13" s="72">
        <v>300000</v>
      </c>
      <c r="G13" s="72"/>
      <c r="H13" s="45">
        <v>237201</v>
      </c>
      <c r="I13" s="45"/>
      <c r="J13" s="45"/>
      <c r="K13" s="45"/>
      <c r="L13" s="45"/>
      <c r="M13" s="72">
        <v>515000</v>
      </c>
      <c r="N13" s="72"/>
      <c r="O13" s="43">
        <v>22201</v>
      </c>
      <c r="P13" s="43">
        <v>0</v>
      </c>
      <c r="Q13" s="46" t="s">
        <v>145</v>
      </c>
      <c r="R13" s="67"/>
    </row>
    <row r="14" spans="1:18" ht="31.7" customHeight="1" x14ac:dyDescent="0.3">
      <c r="A14" s="40">
        <v>4</v>
      </c>
      <c r="B14" s="73" t="s">
        <v>73</v>
      </c>
      <c r="C14" s="62"/>
      <c r="D14" s="62"/>
      <c r="E14" s="72">
        <v>1010291</v>
      </c>
      <c r="F14" s="72">
        <v>100000</v>
      </c>
      <c r="G14" s="72">
        <v>100000</v>
      </c>
      <c r="H14" s="45">
        <v>810291</v>
      </c>
      <c r="I14" s="45"/>
      <c r="J14" s="45"/>
      <c r="K14" s="45"/>
      <c r="L14" s="45"/>
      <c r="M14" s="72">
        <v>741500</v>
      </c>
      <c r="N14" s="72">
        <v>100000</v>
      </c>
      <c r="O14" s="43">
        <v>268791</v>
      </c>
      <c r="P14" s="43">
        <v>0</v>
      </c>
      <c r="Q14" s="46" t="s">
        <v>145</v>
      </c>
      <c r="R14" s="67"/>
    </row>
    <row r="15" spans="1:18" ht="31.7" customHeight="1" x14ac:dyDescent="0.3">
      <c r="A15" s="40">
        <v>5</v>
      </c>
      <c r="B15" s="73" t="s">
        <v>74</v>
      </c>
      <c r="C15" s="62"/>
      <c r="D15" s="62"/>
      <c r="E15" s="72">
        <v>913758</v>
      </c>
      <c r="F15" s="72"/>
      <c r="G15" s="72">
        <v>913758</v>
      </c>
      <c r="H15" s="45"/>
      <c r="I15" s="45"/>
      <c r="J15" s="45"/>
      <c r="K15" s="45"/>
      <c r="L15" s="45"/>
      <c r="M15" s="72">
        <v>850939</v>
      </c>
      <c r="N15" s="72">
        <v>850939</v>
      </c>
      <c r="O15" s="43">
        <v>62819</v>
      </c>
      <c r="P15" s="43">
        <v>62819</v>
      </c>
      <c r="Q15" s="46" t="s">
        <v>145</v>
      </c>
      <c r="R15" s="67"/>
    </row>
    <row r="16" spans="1:18" ht="31.7" customHeight="1" x14ac:dyDescent="0.3">
      <c r="A16" s="40">
        <v>6</v>
      </c>
      <c r="B16" s="73" t="s">
        <v>75</v>
      </c>
      <c r="C16" s="62"/>
      <c r="D16" s="62"/>
      <c r="E16" s="72">
        <v>4920531</v>
      </c>
      <c r="F16" s="72">
        <v>4000000</v>
      </c>
      <c r="G16" s="72">
        <v>920531</v>
      </c>
      <c r="H16" s="45"/>
      <c r="I16" s="45"/>
      <c r="J16" s="45"/>
      <c r="K16" s="45"/>
      <c r="L16" s="45"/>
      <c r="M16" s="72">
        <v>4132994</v>
      </c>
      <c r="N16" s="72">
        <v>132994</v>
      </c>
      <c r="O16" s="43">
        <v>787537</v>
      </c>
      <c r="P16" s="43">
        <v>787537</v>
      </c>
      <c r="Q16" s="46" t="s">
        <v>145</v>
      </c>
      <c r="R16" s="67"/>
    </row>
    <row r="17" spans="1:18" ht="31.7" customHeight="1" x14ac:dyDescent="0.3">
      <c r="A17" s="49">
        <v>7</v>
      </c>
      <c r="B17" s="80" t="s">
        <v>76</v>
      </c>
      <c r="C17" s="56"/>
      <c r="D17" s="56"/>
      <c r="E17" s="74">
        <v>1040425</v>
      </c>
      <c r="F17" s="74"/>
      <c r="G17" s="74">
        <v>1040425</v>
      </c>
      <c r="H17" s="48"/>
      <c r="I17" s="48"/>
      <c r="J17" s="48"/>
      <c r="K17" s="48"/>
      <c r="L17" s="48"/>
      <c r="M17" s="74">
        <v>1034199</v>
      </c>
      <c r="N17" s="74">
        <v>1034199</v>
      </c>
      <c r="O17" s="54">
        <v>6226</v>
      </c>
      <c r="P17" s="54">
        <v>6226</v>
      </c>
      <c r="Q17" s="46" t="s">
        <v>145</v>
      </c>
      <c r="R17" s="68"/>
    </row>
    <row r="18" spans="1:18" ht="31.7" customHeight="1" x14ac:dyDescent="0.3">
      <c r="A18" s="49">
        <v>8</v>
      </c>
      <c r="B18" s="80" t="s">
        <v>77</v>
      </c>
      <c r="C18" s="56"/>
      <c r="D18" s="56"/>
      <c r="E18" s="74">
        <v>956125</v>
      </c>
      <c r="F18" s="74"/>
      <c r="G18" s="74">
        <v>956125</v>
      </c>
      <c r="H18" s="48"/>
      <c r="I18" s="48"/>
      <c r="J18" s="48"/>
      <c r="K18" s="48"/>
      <c r="L18" s="48"/>
      <c r="M18" s="74">
        <v>950471</v>
      </c>
      <c r="N18" s="74">
        <v>950471</v>
      </c>
      <c r="O18" s="54">
        <v>5654</v>
      </c>
      <c r="P18" s="54">
        <v>5654</v>
      </c>
      <c r="Q18" s="46" t="s">
        <v>145</v>
      </c>
      <c r="R18" s="68"/>
    </row>
    <row r="19" spans="1:18" ht="31.7" customHeight="1" x14ac:dyDescent="0.3">
      <c r="A19" s="40">
        <v>9</v>
      </c>
      <c r="B19" s="73" t="s">
        <v>78</v>
      </c>
      <c r="C19" s="62"/>
      <c r="D19" s="62"/>
      <c r="E19" s="72">
        <v>712340</v>
      </c>
      <c r="F19" s="72">
        <v>498000</v>
      </c>
      <c r="G19" s="72">
        <v>214340</v>
      </c>
      <c r="H19" s="45"/>
      <c r="I19" s="45"/>
      <c r="J19" s="45"/>
      <c r="K19" s="45"/>
      <c r="L19" s="45"/>
      <c r="M19" s="72">
        <v>513500</v>
      </c>
      <c r="N19" s="72">
        <v>15500</v>
      </c>
      <c r="O19" s="43">
        <v>198840</v>
      </c>
      <c r="P19" s="43">
        <v>198840</v>
      </c>
      <c r="Q19" s="46" t="s">
        <v>145</v>
      </c>
      <c r="R19" s="67"/>
    </row>
    <row r="20" spans="1:18" ht="31.7" customHeight="1" x14ac:dyDescent="0.3">
      <c r="A20" s="40">
        <v>10</v>
      </c>
      <c r="B20" s="73" t="s">
        <v>79</v>
      </c>
      <c r="C20" s="62"/>
      <c r="D20" s="62"/>
      <c r="E20" s="72">
        <v>3212713</v>
      </c>
      <c r="F20" s="72">
        <v>3100000</v>
      </c>
      <c r="G20" s="72">
        <v>112713</v>
      </c>
      <c r="H20" s="45"/>
      <c r="I20" s="45"/>
      <c r="J20" s="45"/>
      <c r="K20" s="45"/>
      <c r="L20" s="45"/>
      <c r="M20" s="72">
        <v>3100000</v>
      </c>
      <c r="N20" s="72"/>
      <c r="O20" s="43">
        <v>112713</v>
      </c>
      <c r="P20" s="43">
        <v>112713</v>
      </c>
      <c r="Q20" s="46" t="s">
        <v>145</v>
      </c>
      <c r="R20" s="67"/>
    </row>
    <row r="21" spans="1:18" ht="31.7" customHeight="1" x14ac:dyDescent="0.3">
      <c r="A21" s="40">
        <v>11</v>
      </c>
      <c r="B21" s="73" t="s">
        <v>80</v>
      </c>
      <c r="C21" s="62"/>
      <c r="D21" s="62"/>
      <c r="E21" s="72">
        <v>1024018</v>
      </c>
      <c r="F21" s="72"/>
      <c r="G21" s="72">
        <v>1024018</v>
      </c>
      <c r="H21" s="45"/>
      <c r="I21" s="45"/>
      <c r="J21" s="45"/>
      <c r="K21" s="45"/>
      <c r="L21" s="45"/>
      <c r="M21" s="72">
        <v>967205</v>
      </c>
      <c r="N21" s="72">
        <v>967205</v>
      </c>
      <c r="O21" s="43">
        <v>56813</v>
      </c>
      <c r="P21" s="43">
        <v>56813</v>
      </c>
      <c r="Q21" s="46" t="s">
        <v>145</v>
      </c>
      <c r="R21" s="67"/>
    </row>
    <row r="22" spans="1:18" ht="31.7" customHeight="1" x14ac:dyDescent="0.3">
      <c r="A22" s="40">
        <v>12</v>
      </c>
      <c r="B22" s="73" t="s">
        <v>81</v>
      </c>
      <c r="C22" s="62"/>
      <c r="D22" s="62"/>
      <c r="E22" s="72">
        <v>1082696</v>
      </c>
      <c r="F22" s="72"/>
      <c r="G22" s="72">
        <v>1082696</v>
      </c>
      <c r="H22" s="45"/>
      <c r="I22" s="45"/>
      <c r="J22" s="45"/>
      <c r="K22" s="45"/>
      <c r="L22" s="45"/>
      <c r="M22" s="72">
        <v>212307.8</v>
      </c>
      <c r="N22" s="72">
        <v>212307.8</v>
      </c>
      <c r="O22" s="43">
        <v>870388.2</v>
      </c>
      <c r="P22" s="43">
        <v>870388.2</v>
      </c>
      <c r="Q22" s="46" t="s">
        <v>145</v>
      </c>
      <c r="R22" s="67"/>
    </row>
    <row r="23" spans="1:18" ht="31.7" customHeight="1" x14ac:dyDescent="0.3">
      <c r="A23" s="40">
        <v>13</v>
      </c>
      <c r="B23" s="73" t="s">
        <v>82</v>
      </c>
      <c r="C23" s="62"/>
      <c r="D23" s="62"/>
      <c r="E23" s="72">
        <v>634267</v>
      </c>
      <c r="F23" s="72"/>
      <c r="G23" s="72">
        <v>634267</v>
      </c>
      <c r="H23" s="45"/>
      <c r="I23" s="45"/>
      <c r="J23" s="45"/>
      <c r="K23" s="45"/>
      <c r="L23" s="45"/>
      <c r="M23" s="72">
        <v>0</v>
      </c>
      <c r="N23" s="72"/>
      <c r="O23" s="43">
        <v>634267</v>
      </c>
      <c r="P23" s="43">
        <v>634267</v>
      </c>
      <c r="Q23" s="46" t="s">
        <v>145</v>
      </c>
      <c r="R23" s="67"/>
    </row>
    <row r="24" spans="1:18" ht="31.7" customHeight="1" x14ac:dyDescent="0.3">
      <c r="A24" s="40">
        <v>14</v>
      </c>
      <c r="B24" s="73" t="s">
        <v>83</v>
      </c>
      <c r="C24" s="62"/>
      <c r="D24" s="62"/>
      <c r="E24" s="72">
        <v>908989</v>
      </c>
      <c r="F24" s="72"/>
      <c r="G24" s="72">
        <v>908989</v>
      </c>
      <c r="H24" s="45"/>
      <c r="I24" s="45"/>
      <c r="J24" s="45"/>
      <c r="K24" s="45"/>
      <c r="L24" s="45"/>
      <c r="M24" s="72">
        <v>854458</v>
      </c>
      <c r="N24" s="72">
        <v>854458</v>
      </c>
      <c r="O24" s="43">
        <v>54531</v>
      </c>
      <c r="P24" s="43">
        <v>54531</v>
      </c>
      <c r="Q24" s="46" t="s">
        <v>145</v>
      </c>
      <c r="R24" s="67"/>
    </row>
    <row r="25" spans="1:18" ht="31.7" customHeight="1" x14ac:dyDescent="0.3">
      <c r="A25" s="40">
        <v>15</v>
      </c>
      <c r="B25" s="73" t="s">
        <v>84</v>
      </c>
      <c r="C25" s="62"/>
      <c r="D25" s="62"/>
      <c r="E25" s="72">
        <v>715899</v>
      </c>
      <c r="F25" s="72"/>
      <c r="G25" s="72">
        <v>715899</v>
      </c>
      <c r="H25" s="45"/>
      <c r="I25" s="45"/>
      <c r="J25" s="45"/>
      <c r="K25" s="45"/>
      <c r="L25" s="45"/>
      <c r="M25" s="72">
        <v>646760</v>
      </c>
      <c r="N25" s="72">
        <v>646760</v>
      </c>
      <c r="O25" s="43">
        <v>69139</v>
      </c>
      <c r="P25" s="43">
        <v>69139</v>
      </c>
      <c r="Q25" s="46" t="s">
        <v>145</v>
      </c>
      <c r="R25" s="67"/>
    </row>
    <row r="26" spans="1:18" ht="31.7" customHeight="1" x14ac:dyDescent="0.3">
      <c r="A26" s="40">
        <v>16</v>
      </c>
      <c r="B26" s="73" t="s">
        <v>85</v>
      </c>
      <c r="C26" s="62"/>
      <c r="D26" s="62"/>
      <c r="E26" s="72">
        <v>570555</v>
      </c>
      <c r="F26" s="72">
        <v>550000</v>
      </c>
      <c r="G26" s="72">
        <v>20555</v>
      </c>
      <c r="H26" s="45"/>
      <c r="I26" s="45"/>
      <c r="J26" s="45"/>
      <c r="K26" s="45"/>
      <c r="L26" s="45"/>
      <c r="M26" s="72">
        <v>550000</v>
      </c>
      <c r="N26" s="72"/>
      <c r="O26" s="43">
        <v>20555</v>
      </c>
      <c r="P26" s="43">
        <v>20555</v>
      </c>
      <c r="Q26" s="46" t="s">
        <v>145</v>
      </c>
      <c r="R26" s="67"/>
    </row>
    <row r="27" spans="1:18" ht="31.7" customHeight="1" x14ac:dyDescent="0.3">
      <c r="A27" s="49">
        <v>17</v>
      </c>
      <c r="B27" s="80" t="s">
        <v>86</v>
      </c>
      <c r="C27" s="56"/>
      <c r="D27" s="56"/>
      <c r="E27" s="74">
        <v>98363</v>
      </c>
      <c r="F27" s="74"/>
      <c r="G27" s="74">
        <v>98363</v>
      </c>
      <c r="H27" s="48"/>
      <c r="I27" s="48"/>
      <c r="J27" s="48"/>
      <c r="K27" s="48"/>
      <c r="L27" s="48"/>
      <c r="M27" s="74">
        <v>94765</v>
      </c>
      <c r="N27" s="74">
        <v>94765</v>
      </c>
      <c r="O27" s="54">
        <v>3598</v>
      </c>
      <c r="P27" s="54">
        <v>3598</v>
      </c>
      <c r="Q27" s="46" t="s">
        <v>145</v>
      </c>
      <c r="R27" s="68"/>
    </row>
    <row r="28" spans="1:18" ht="31.7" customHeight="1" x14ac:dyDescent="0.3">
      <c r="A28" s="49">
        <v>18</v>
      </c>
      <c r="B28" s="80" t="s">
        <v>87</v>
      </c>
      <c r="C28" s="56"/>
      <c r="D28" s="56"/>
      <c r="E28" s="74">
        <v>212522</v>
      </c>
      <c r="F28" s="74">
        <v>212522</v>
      </c>
      <c r="G28" s="74"/>
      <c r="H28" s="48"/>
      <c r="I28" s="48"/>
      <c r="J28" s="48"/>
      <c r="K28" s="48"/>
      <c r="L28" s="48"/>
      <c r="M28" s="74">
        <v>212022</v>
      </c>
      <c r="N28" s="74"/>
      <c r="O28" s="54">
        <v>500</v>
      </c>
      <c r="P28" s="54">
        <v>0</v>
      </c>
      <c r="Q28" s="46" t="s">
        <v>145</v>
      </c>
      <c r="R28" s="68"/>
    </row>
    <row r="29" spans="1:18" ht="31.7" customHeight="1" x14ac:dyDescent="0.3">
      <c r="A29" s="49">
        <v>19</v>
      </c>
      <c r="B29" s="80" t="s">
        <v>88</v>
      </c>
      <c r="C29" s="56"/>
      <c r="D29" s="56"/>
      <c r="E29" s="74">
        <v>210144</v>
      </c>
      <c r="F29" s="74">
        <v>210144</v>
      </c>
      <c r="G29" s="74"/>
      <c r="H29" s="48"/>
      <c r="I29" s="48"/>
      <c r="J29" s="48"/>
      <c r="K29" s="48"/>
      <c r="L29" s="48"/>
      <c r="M29" s="74">
        <v>209644</v>
      </c>
      <c r="N29" s="74"/>
      <c r="O29" s="54">
        <v>500</v>
      </c>
      <c r="P29" s="54">
        <v>0</v>
      </c>
      <c r="Q29" s="46" t="s">
        <v>145</v>
      </c>
      <c r="R29" s="68"/>
    </row>
    <row r="30" spans="1:18" ht="31.7" customHeight="1" x14ac:dyDescent="0.3">
      <c r="A30" s="40">
        <v>20</v>
      </c>
      <c r="B30" s="73" t="s">
        <v>89</v>
      </c>
      <c r="C30" s="62"/>
      <c r="D30" s="62"/>
      <c r="E30" s="72">
        <v>310137</v>
      </c>
      <c r="F30" s="72">
        <v>109000</v>
      </c>
      <c r="G30" s="72">
        <v>201137</v>
      </c>
      <c r="H30" s="45"/>
      <c r="I30" s="45"/>
      <c r="J30" s="45"/>
      <c r="K30" s="45"/>
      <c r="L30" s="45"/>
      <c r="M30" s="72">
        <v>299280</v>
      </c>
      <c r="N30" s="72">
        <v>190280</v>
      </c>
      <c r="O30" s="43">
        <v>10857</v>
      </c>
      <c r="P30" s="43">
        <v>10857</v>
      </c>
      <c r="Q30" s="46" t="s">
        <v>145</v>
      </c>
      <c r="R30" s="67"/>
    </row>
    <row r="31" spans="1:18" ht="31.7" customHeight="1" x14ac:dyDescent="0.3">
      <c r="A31" s="40">
        <v>21</v>
      </c>
      <c r="B31" s="73" t="s">
        <v>90</v>
      </c>
      <c r="C31" s="62"/>
      <c r="D31" s="62"/>
      <c r="E31" s="72">
        <v>370979</v>
      </c>
      <c r="F31" s="72">
        <v>108000</v>
      </c>
      <c r="G31" s="72">
        <v>262979</v>
      </c>
      <c r="H31" s="45"/>
      <c r="I31" s="45"/>
      <c r="J31" s="45"/>
      <c r="K31" s="45"/>
      <c r="L31" s="45"/>
      <c r="M31" s="72">
        <v>252291</v>
      </c>
      <c r="N31" s="72">
        <v>252291</v>
      </c>
      <c r="O31" s="43">
        <v>118688</v>
      </c>
      <c r="P31" s="43">
        <v>10688</v>
      </c>
      <c r="Q31" s="46" t="s">
        <v>145</v>
      </c>
      <c r="R31" s="67"/>
    </row>
    <row r="32" spans="1:18" ht="31.7" customHeight="1" x14ac:dyDescent="0.3">
      <c r="A32" s="49">
        <v>22</v>
      </c>
      <c r="B32" s="80" t="s">
        <v>91</v>
      </c>
      <c r="C32" s="56"/>
      <c r="D32" s="56"/>
      <c r="E32" s="74">
        <v>302855</v>
      </c>
      <c r="F32" s="74"/>
      <c r="G32" s="74">
        <f>E32</f>
        <v>302855</v>
      </c>
      <c r="H32" s="48"/>
      <c r="I32" s="48"/>
      <c r="J32" s="48"/>
      <c r="K32" s="48"/>
      <c r="L32" s="48"/>
      <c r="M32" s="74">
        <v>301130</v>
      </c>
      <c r="N32" s="74">
        <v>301130</v>
      </c>
      <c r="O32" s="54">
        <v>1725</v>
      </c>
      <c r="P32" s="54">
        <v>1725</v>
      </c>
      <c r="Q32" s="46" t="s">
        <v>145</v>
      </c>
      <c r="R32" s="67"/>
    </row>
    <row r="33" spans="1:18" ht="31.7" customHeight="1" x14ac:dyDescent="0.3">
      <c r="A33" s="49">
        <v>23</v>
      </c>
      <c r="B33" s="80" t="s">
        <v>92</v>
      </c>
      <c r="C33" s="56"/>
      <c r="D33" s="56"/>
      <c r="E33" s="74">
        <v>215427</v>
      </c>
      <c r="F33" s="74"/>
      <c r="G33" s="74">
        <v>215427</v>
      </c>
      <c r="H33" s="48"/>
      <c r="I33" s="48"/>
      <c r="J33" s="48"/>
      <c r="K33" s="48"/>
      <c r="L33" s="48"/>
      <c r="M33" s="74">
        <v>214200</v>
      </c>
      <c r="N33" s="74">
        <v>214200</v>
      </c>
      <c r="O33" s="54">
        <v>1227</v>
      </c>
      <c r="P33" s="54">
        <v>1227</v>
      </c>
      <c r="Q33" s="46" t="s">
        <v>145</v>
      </c>
      <c r="R33" s="67"/>
    </row>
    <row r="34" spans="1:18" ht="31.7" customHeight="1" x14ac:dyDescent="0.3">
      <c r="A34" s="49">
        <v>24</v>
      </c>
      <c r="B34" s="80" t="s">
        <v>93</v>
      </c>
      <c r="C34" s="56"/>
      <c r="D34" s="56"/>
      <c r="E34" s="74">
        <v>154941</v>
      </c>
      <c r="F34" s="74"/>
      <c r="G34" s="74">
        <v>154941</v>
      </c>
      <c r="H34" s="48"/>
      <c r="I34" s="48"/>
      <c r="J34" s="48"/>
      <c r="K34" s="48"/>
      <c r="L34" s="48"/>
      <c r="M34" s="74">
        <v>149115</v>
      </c>
      <c r="N34" s="74">
        <v>149115</v>
      </c>
      <c r="O34" s="54">
        <v>5826</v>
      </c>
      <c r="P34" s="54">
        <v>5826</v>
      </c>
      <c r="Q34" s="46" t="s">
        <v>145</v>
      </c>
      <c r="R34" s="67"/>
    </row>
    <row r="35" spans="1:18" ht="31.7" customHeight="1" x14ac:dyDescent="0.3">
      <c r="A35" s="49">
        <v>25</v>
      </c>
      <c r="B35" s="80" t="s">
        <v>94</v>
      </c>
      <c r="C35" s="56"/>
      <c r="D35" s="56"/>
      <c r="E35" s="74">
        <v>128235</v>
      </c>
      <c r="F35" s="74"/>
      <c r="G35" s="74">
        <v>128235</v>
      </c>
      <c r="H35" s="48"/>
      <c r="I35" s="48"/>
      <c r="J35" s="48"/>
      <c r="K35" s="48"/>
      <c r="L35" s="48"/>
      <c r="M35" s="74">
        <v>127500</v>
      </c>
      <c r="N35" s="74">
        <v>127500</v>
      </c>
      <c r="O35" s="54">
        <v>735</v>
      </c>
      <c r="P35" s="54">
        <v>735</v>
      </c>
      <c r="Q35" s="46" t="s">
        <v>145</v>
      </c>
      <c r="R35" s="68"/>
    </row>
    <row r="36" spans="1:18" ht="31.7" customHeight="1" x14ac:dyDescent="0.3">
      <c r="A36" s="40">
        <v>26</v>
      </c>
      <c r="B36" s="75" t="s">
        <v>95</v>
      </c>
      <c r="C36" s="62"/>
      <c r="D36" s="62"/>
      <c r="E36" s="76">
        <v>1151376</v>
      </c>
      <c r="F36" s="76">
        <v>308595</v>
      </c>
      <c r="G36" s="76">
        <v>842781</v>
      </c>
      <c r="H36" s="78"/>
      <c r="I36" s="78"/>
      <c r="J36" s="78"/>
      <c r="K36" s="78"/>
      <c r="L36" s="78"/>
      <c r="M36" s="76">
        <v>370276</v>
      </c>
      <c r="N36" s="76">
        <v>61681</v>
      </c>
      <c r="O36" s="43">
        <v>781100</v>
      </c>
      <c r="P36" s="43">
        <v>781100</v>
      </c>
      <c r="Q36" s="46" t="s">
        <v>145</v>
      </c>
      <c r="R36" s="67"/>
    </row>
    <row r="37" spans="1:18" ht="31.7" customHeight="1" x14ac:dyDescent="0.3">
      <c r="A37" s="40">
        <v>27</v>
      </c>
      <c r="B37" s="75" t="s">
        <v>96</v>
      </c>
      <c r="C37" s="62"/>
      <c r="D37" s="62"/>
      <c r="E37" s="76">
        <v>1159671</v>
      </c>
      <c r="F37" s="76">
        <v>306244</v>
      </c>
      <c r="G37" s="76">
        <v>853427</v>
      </c>
      <c r="H37" s="78"/>
      <c r="I37" s="78"/>
      <c r="J37" s="78"/>
      <c r="K37" s="78"/>
      <c r="L37" s="78"/>
      <c r="M37" s="76">
        <v>457611</v>
      </c>
      <c r="N37" s="76">
        <v>151367</v>
      </c>
      <c r="O37" s="43">
        <v>702060</v>
      </c>
      <c r="P37" s="43">
        <v>702060</v>
      </c>
      <c r="Q37" s="46" t="s">
        <v>145</v>
      </c>
      <c r="R37" s="67"/>
    </row>
    <row r="38" spans="1:18" ht="31.7" customHeight="1" x14ac:dyDescent="0.3">
      <c r="A38" s="40">
        <v>28</v>
      </c>
      <c r="B38" s="75" t="s">
        <v>97</v>
      </c>
      <c r="C38" s="62"/>
      <c r="D38" s="62"/>
      <c r="E38" s="76">
        <v>660929</v>
      </c>
      <c r="F38" s="76">
        <v>85161</v>
      </c>
      <c r="G38" s="76">
        <v>575768</v>
      </c>
      <c r="H38" s="78"/>
      <c r="I38" s="78"/>
      <c r="J38" s="78"/>
      <c r="K38" s="78"/>
      <c r="L38" s="78"/>
      <c r="M38" s="76">
        <v>146105.60000000001</v>
      </c>
      <c r="N38" s="76">
        <v>60944.6</v>
      </c>
      <c r="O38" s="43">
        <v>514823.4</v>
      </c>
      <c r="P38" s="43">
        <v>514823.4</v>
      </c>
      <c r="Q38" s="46" t="s">
        <v>145</v>
      </c>
      <c r="R38" s="67"/>
    </row>
    <row r="39" spans="1:18" ht="31.7" customHeight="1" x14ac:dyDescent="0.3">
      <c r="A39" s="49">
        <v>29</v>
      </c>
      <c r="B39" s="114" t="s">
        <v>127</v>
      </c>
      <c r="C39" s="56"/>
      <c r="D39" s="56"/>
      <c r="E39" s="77">
        <v>820154</v>
      </c>
      <c r="F39" s="79">
        <v>211091</v>
      </c>
      <c r="G39" s="77">
        <v>609063</v>
      </c>
      <c r="H39" s="115"/>
      <c r="I39" s="115"/>
      <c r="J39" s="115"/>
      <c r="K39" s="115"/>
      <c r="L39" s="115"/>
      <c r="M39" s="77">
        <v>0</v>
      </c>
      <c r="N39" s="77"/>
      <c r="O39" s="43">
        <v>820154</v>
      </c>
      <c r="P39" s="43">
        <v>609063</v>
      </c>
      <c r="Q39" s="46" t="s">
        <v>145</v>
      </c>
      <c r="R39" s="68"/>
    </row>
    <row r="40" spans="1:18" ht="31.7" customHeight="1" x14ac:dyDescent="0.3">
      <c r="A40" s="40">
        <v>30</v>
      </c>
      <c r="B40" s="73" t="s">
        <v>98</v>
      </c>
      <c r="C40" s="62"/>
      <c r="D40" s="62"/>
      <c r="E40" s="72">
        <v>635547</v>
      </c>
      <c r="F40" s="72"/>
      <c r="G40" s="72">
        <v>635547</v>
      </c>
      <c r="H40" s="45"/>
      <c r="I40" s="45"/>
      <c r="J40" s="45"/>
      <c r="K40" s="45"/>
      <c r="L40" s="45"/>
      <c r="M40" s="72">
        <v>0</v>
      </c>
      <c r="N40" s="72">
        <v>0</v>
      </c>
      <c r="O40" s="43">
        <v>635547</v>
      </c>
      <c r="P40" s="43">
        <v>635547</v>
      </c>
      <c r="Q40" s="46" t="s">
        <v>145</v>
      </c>
      <c r="R40" s="67"/>
    </row>
    <row r="41" spans="1:18" ht="31.7" customHeight="1" x14ac:dyDescent="0.3">
      <c r="A41" s="40">
        <v>31</v>
      </c>
      <c r="B41" s="73" t="s">
        <v>99</v>
      </c>
      <c r="C41" s="62"/>
      <c r="D41" s="62"/>
      <c r="E41" s="72">
        <v>978106</v>
      </c>
      <c r="F41" s="72"/>
      <c r="G41" s="72">
        <v>978106</v>
      </c>
      <c r="H41" s="45"/>
      <c r="I41" s="45"/>
      <c r="J41" s="45"/>
      <c r="K41" s="45"/>
      <c r="L41" s="45"/>
      <c r="M41" s="72">
        <v>0</v>
      </c>
      <c r="N41" s="72">
        <v>0</v>
      </c>
      <c r="O41" s="43">
        <v>978106</v>
      </c>
      <c r="P41" s="43">
        <v>978106</v>
      </c>
      <c r="Q41" s="46" t="s">
        <v>145</v>
      </c>
      <c r="R41" s="67"/>
    </row>
    <row r="42" spans="1:18" ht="31.7" customHeight="1" x14ac:dyDescent="0.3">
      <c r="A42" s="40">
        <v>32</v>
      </c>
      <c r="B42" s="73" t="s">
        <v>100</v>
      </c>
      <c r="C42" s="62"/>
      <c r="D42" s="62"/>
      <c r="E42" s="72">
        <v>475606</v>
      </c>
      <c r="F42" s="72">
        <v>200000</v>
      </c>
      <c r="G42" s="72">
        <v>275606</v>
      </c>
      <c r="H42" s="45"/>
      <c r="I42" s="45"/>
      <c r="J42" s="45"/>
      <c r="K42" s="45"/>
      <c r="L42" s="45"/>
      <c r="M42" s="72">
        <v>300503</v>
      </c>
      <c r="N42" s="72">
        <v>100503</v>
      </c>
      <c r="O42" s="43">
        <v>175103</v>
      </c>
      <c r="P42" s="43">
        <v>175103</v>
      </c>
      <c r="Q42" s="46" t="s">
        <v>145</v>
      </c>
      <c r="R42" s="67"/>
    </row>
    <row r="43" spans="1:18" ht="31.7" customHeight="1" x14ac:dyDescent="0.3">
      <c r="A43" s="40">
        <v>33</v>
      </c>
      <c r="B43" s="80" t="s">
        <v>101</v>
      </c>
      <c r="C43" s="56"/>
      <c r="D43" s="56"/>
      <c r="E43" s="74">
        <v>2426124</v>
      </c>
      <c r="F43" s="74">
        <v>2426124</v>
      </c>
      <c r="G43" s="74"/>
      <c r="H43" s="48"/>
      <c r="I43" s="48"/>
      <c r="J43" s="48"/>
      <c r="K43" s="48"/>
      <c r="L43" s="48"/>
      <c r="M43" s="74">
        <v>2416051</v>
      </c>
      <c r="N43" s="74"/>
      <c r="O43" s="54">
        <v>10073</v>
      </c>
      <c r="P43" s="54">
        <v>0</v>
      </c>
      <c r="Q43" s="46" t="s">
        <v>145</v>
      </c>
      <c r="R43" s="68"/>
    </row>
    <row r="44" spans="1:18" ht="31.7" customHeight="1" x14ac:dyDescent="0.3">
      <c r="A44" s="40">
        <v>34</v>
      </c>
      <c r="B44" s="80" t="s">
        <v>102</v>
      </c>
      <c r="C44" s="56"/>
      <c r="D44" s="56"/>
      <c r="E44" s="74">
        <v>427471</v>
      </c>
      <c r="F44" s="74"/>
      <c r="G44" s="74">
        <v>427471</v>
      </c>
      <c r="H44" s="48"/>
      <c r="I44" s="48"/>
      <c r="J44" s="48"/>
      <c r="K44" s="48"/>
      <c r="L44" s="48"/>
      <c r="M44" s="74">
        <v>425048</v>
      </c>
      <c r="N44" s="74">
        <v>425048</v>
      </c>
      <c r="O44" s="54">
        <v>2423</v>
      </c>
      <c r="P44" s="54">
        <v>2423</v>
      </c>
      <c r="Q44" s="46" t="s">
        <v>145</v>
      </c>
      <c r="R44" s="68"/>
    </row>
    <row r="45" spans="1:18" ht="31.7" customHeight="1" x14ac:dyDescent="0.3">
      <c r="A45" s="49">
        <v>35</v>
      </c>
      <c r="B45" s="80" t="s">
        <v>103</v>
      </c>
      <c r="C45" s="56"/>
      <c r="D45" s="56"/>
      <c r="E45" s="74">
        <v>92381</v>
      </c>
      <c r="F45" s="74">
        <v>90000</v>
      </c>
      <c r="G45" s="74">
        <v>0</v>
      </c>
      <c r="H45" s="48">
        <v>2381</v>
      </c>
      <c r="I45" s="48"/>
      <c r="J45" s="48"/>
      <c r="K45" s="48"/>
      <c r="L45" s="48"/>
      <c r="M45" s="74">
        <v>88270</v>
      </c>
      <c r="N45" s="74"/>
      <c r="O45" s="54">
        <v>4111</v>
      </c>
      <c r="P45" s="54">
        <v>0</v>
      </c>
      <c r="Q45" s="46" t="s">
        <v>145</v>
      </c>
      <c r="R45" s="68"/>
    </row>
    <row r="46" spans="1:18" ht="31.7" customHeight="1" x14ac:dyDescent="0.3">
      <c r="A46" s="49">
        <v>36</v>
      </c>
      <c r="B46" s="116" t="s">
        <v>104</v>
      </c>
      <c r="C46" s="56"/>
      <c r="D46" s="56"/>
      <c r="E46" s="74">
        <v>84789</v>
      </c>
      <c r="F46" s="74"/>
      <c r="G46" s="74">
        <v>84789</v>
      </c>
      <c r="H46" s="48"/>
      <c r="I46" s="48"/>
      <c r="J46" s="48"/>
      <c r="K46" s="48"/>
      <c r="L46" s="48"/>
      <c r="M46" s="74">
        <v>80550</v>
      </c>
      <c r="N46" s="74">
        <v>80550</v>
      </c>
      <c r="O46" s="54">
        <v>4239</v>
      </c>
      <c r="P46" s="54">
        <v>4239</v>
      </c>
      <c r="Q46" s="46" t="s">
        <v>145</v>
      </c>
      <c r="R46" s="68"/>
    </row>
    <row r="47" spans="1:18" ht="31.7" customHeight="1" x14ac:dyDescent="0.3">
      <c r="A47" s="40">
        <v>37</v>
      </c>
      <c r="B47" s="73" t="s">
        <v>105</v>
      </c>
      <c r="C47" s="62"/>
      <c r="D47" s="62"/>
      <c r="E47" s="72">
        <v>85090</v>
      </c>
      <c r="F47" s="72"/>
      <c r="G47" s="72">
        <v>85090</v>
      </c>
      <c r="H47" s="45"/>
      <c r="I47" s="45"/>
      <c r="J47" s="45"/>
      <c r="K47" s="45"/>
      <c r="L47" s="45"/>
      <c r="M47" s="72">
        <v>0</v>
      </c>
      <c r="N47" s="72"/>
      <c r="O47" s="43">
        <v>85090</v>
      </c>
      <c r="P47" s="43">
        <v>85090</v>
      </c>
      <c r="Q47" s="46" t="s">
        <v>145</v>
      </c>
      <c r="R47" s="67"/>
    </row>
    <row r="48" spans="1:18" ht="31.7" customHeight="1" x14ac:dyDescent="0.3">
      <c r="A48" s="40">
        <v>38</v>
      </c>
      <c r="B48" s="73" t="s">
        <v>106</v>
      </c>
      <c r="C48" s="62"/>
      <c r="D48" s="62"/>
      <c r="E48" s="72">
        <v>80597</v>
      </c>
      <c r="F48" s="72"/>
      <c r="G48" s="72">
        <v>80597</v>
      </c>
      <c r="H48" s="45"/>
      <c r="I48" s="45"/>
      <c r="J48" s="45"/>
      <c r="K48" s="45"/>
      <c r="L48" s="45"/>
      <c r="M48" s="72">
        <v>0</v>
      </c>
      <c r="N48" s="72"/>
      <c r="O48" s="43">
        <v>80597</v>
      </c>
      <c r="P48" s="43">
        <v>80597</v>
      </c>
      <c r="Q48" s="46" t="s">
        <v>145</v>
      </c>
      <c r="R48" s="67"/>
    </row>
    <row r="49" spans="1:18" ht="31.7" customHeight="1" x14ac:dyDescent="0.3">
      <c r="A49" s="40">
        <v>39</v>
      </c>
      <c r="B49" s="81" t="s">
        <v>107</v>
      </c>
      <c r="C49" s="62"/>
      <c r="D49" s="62"/>
      <c r="E49" s="72">
        <v>88118</v>
      </c>
      <c r="F49" s="72"/>
      <c r="G49" s="72">
        <v>88118</v>
      </c>
      <c r="H49" s="45"/>
      <c r="I49" s="45"/>
      <c r="J49" s="45"/>
      <c r="K49" s="45"/>
      <c r="L49" s="45"/>
      <c r="M49" s="72">
        <v>0</v>
      </c>
      <c r="N49" s="72"/>
      <c r="O49" s="43">
        <v>88118</v>
      </c>
      <c r="P49" s="43">
        <v>88118</v>
      </c>
      <c r="Q49" s="46" t="s">
        <v>145</v>
      </c>
      <c r="R49" s="67"/>
    </row>
    <row r="50" spans="1:18" ht="31.7" customHeight="1" x14ac:dyDescent="0.3">
      <c r="A50" s="40">
        <v>40</v>
      </c>
      <c r="B50" s="73" t="s">
        <v>108</v>
      </c>
      <c r="C50" s="62"/>
      <c r="D50" s="62"/>
      <c r="E50" s="72">
        <v>163870</v>
      </c>
      <c r="F50" s="72"/>
      <c r="G50" s="72">
        <v>163870</v>
      </c>
      <c r="H50" s="45"/>
      <c r="I50" s="45"/>
      <c r="J50" s="45"/>
      <c r="K50" s="45"/>
      <c r="L50" s="45"/>
      <c r="M50" s="72">
        <v>0</v>
      </c>
      <c r="N50" s="72"/>
      <c r="O50" s="43">
        <v>163870</v>
      </c>
      <c r="P50" s="43">
        <v>163870</v>
      </c>
      <c r="Q50" s="46" t="s">
        <v>145</v>
      </c>
      <c r="R50" s="67"/>
    </row>
    <row r="51" spans="1:18" ht="31.7" customHeight="1" x14ac:dyDescent="0.3">
      <c r="A51" s="40">
        <v>41</v>
      </c>
      <c r="B51" s="82" t="s">
        <v>109</v>
      </c>
      <c r="C51" s="62"/>
      <c r="D51" s="62"/>
      <c r="E51" s="72">
        <v>130970</v>
      </c>
      <c r="F51" s="72"/>
      <c r="G51" s="72">
        <v>130970</v>
      </c>
      <c r="H51" s="45"/>
      <c r="I51" s="45"/>
      <c r="J51" s="45"/>
      <c r="K51" s="45"/>
      <c r="L51" s="45"/>
      <c r="M51" s="72">
        <v>0</v>
      </c>
      <c r="N51" s="72"/>
      <c r="O51" s="43">
        <v>130970</v>
      </c>
      <c r="P51" s="43">
        <v>130970</v>
      </c>
      <c r="Q51" s="46" t="s">
        <v>145</v>
      </c>
      <c r="R51" s="67"/>
    </row>
    <row r="52" spans="1:18" ht="31.7" customHeight="1" x14ac:dyDescent="0.3">
      <c r="A52" s="40">
        <v>42</v>
      </c>
      <c r="B52" s="83" t="s">
        <v>110</v>
      </c>
      <c r="C52" s="62"/>
      <c r="D52" s="62"/>
      <c r="E52" s="72">
        <v>119912</v>
      </c>
      <c r="F52" s="84"/>
      <c r="G52" s="85">
        <v>119912</v>
      </c>
      <c r="H52" s="86"/>
      <c r="I52" s="86"/>
      <c r="J52" s="86"/>
      <c r="K52" s="86"/>
      <c r="L52" s="86"/>
      <c r="M52" s="72">
        <v>0</v>
      </c>
      <c r="N52" s="87"/>
      <c r="O52" s="43">
        <v>119912</v>
      </c>
      <c r="P52" s="43">
        <v>119912</v>
      </c>
      <c r="Q52" s="46" t="s">
        <v>145</v>
      </c>
      <c r="R52" s="67"/>
    </row>
    <row r="53" spans="1:18" ht="31.7" customHeight="1" x14ac:dyDescent="0.3">
      <c r="A53" s="62" t="s">
        <v>126</v>
      </c>
      <c r="B53" s="70" t="s">
        <v>120</v>
      </c>
      <c r="C53" s="62"/>
      <c r="D53" s="62"/>
      <c r="E53" s="99">
        <f>SUM(E54:E59)</f>
        <v>36804429</v>
      </c>
      <c r="F53" s="99">
        <f t="shared" ref="F53:R53" si="5">SUM(F54:F59)</f>
        <v>18783616</v>
      </c>
      <c r="G53" s="99">
        <f t="shared" si="5"/>
        <v>18020813</v>
      </c>
      <c r="H53" s="99">
        <f t="shared" si="5"/>
        <v>0</v>
      </c>
      <c r="I53" s="99"/>
      <c r="J53" s="99"/>
      <c r="K53" s="99"/>
      <c r="L53" s="99"/>
      <c r="M53" s="99">
        <f>SUM(M54:M59)</f>
        <v>36051701</v>
      </c>
      <c r="N53" s="99">
        <f>SUM(N54:N59)</f>
        <v>17371098</v>
      </c>
      <c r="O53" s="67">
        <v>752728</v>
      </c>
      <c r="P53" s="99">
        <v>649715</v>
      </c>
      <c r="Q53" s="46"/>
      <c r="R53" s="99">
        <f t="shared" si="5"/>
        <v>0</v>
      </c>
    </row>
    <row r="54" spans="1:18" ht="31.7" customHeight="1" x14ac:dyDescent="0.3">
      <c r="A54" s="62">
        <v>1</v>
      </c>
      <c r="B54" s="88" t="s">
        <v>70</v>
      </c>
      <c r="C54" s="62"/>
      <c r="D54" s="62"/>
      <c r="E54" s="89">
        <v>138498</v>
      </c>
      <c r="F54" s="90"/>
      <c r="G54" s="43">
        <f>E54-F54</f>
        <v>138498</v>
      </c>
      <c r="H54" s="67"/>
      <c r="I54" s="67"/>
      <c r="J54" s="67"/>
      <c r="K54" s="67"/>
      <c r="L54" s="67"/>
      <c r="M54" s="91">
        <v>0</v>
      </c>
      <c r="N54" s="67"/>
      <c r="O54" s="67">
        <v>138498</v>
      </c>
      <c r="P54" s="43">
        <v>138498</v>
      </c>
      <c r="Q54" s="46" t="s">
        <v>145</v>
      </c>
      <c r="R54" s="67"/>
    </row>
    <row r="55" spans="1:18" ht="51" customHeight="1" x14ac:dyDescent="0.3">
      <c r="A55" s="62">
        <v>2</v>
      </c>
      <c r="B55" s="88" t="s">
        <v>69</v>
      </c>
      <c r="C55" s="62"/>
      <c r="D55" s="49" t="s">
        <v>134</v>
      </c>
      <c r="E55" s="92">
        <v>6454604</v>
      </c>
      <c r="F55" s="93">
        <v>2556000</v>
      </c>
      <c r="G55" s="43">
        <f>E55-F55</f>
        <v>3898604</v>
      </c>
      <c r="H55" s="67"/>
      <c r="I55" s="67"/>
      <c r="J55" s="67"/>
      <c r="K55" s="67"/>
      <c r="L55" s="67"/>
      <c r="M55" s="91">
        <v>6280924</v>
      </c>
      <c r="N55" s="43">
        <v>3724924</v>
      </c>
      <c r="O55" s="43">
        <v>173680</v>
      </c>
      <c r="P55" s="43">
        <v>173680</v>
      </c>
      <c r="Q55" s="46" t="s">
        <v>145</v>
      </c>
      <c r="R55" s="67"/>
    </row>
    <row r="56" spans="1:18" ht="37.5" customHeight="1" x14ac:dyDescent="0.3">
      <c r="A56" s="62">
        <v>3</v>
      </c>
      <c r="B56" s="88" t="s">
        <v>68</v>
      </c>
      <c r="C56" s="58" t="s">
        <v>132</v>
      </c>
      <c r="D56" s="49" t="s">
        <v>133</v>
      </c>
      <c r="E56" s="92">
        <v>13556616</v>
      </c>
      <c r="F56" s="93">
        <f>E56</f>
        <v>13556616</v>
      </c>
      <c r="G56" s="43">
        <f t="shared" ref="G56:G59" si="6">E56-F56</f>
        <v>0</v>
      </c>
      <c r="H56" s="67"/>
      <c r="I56" s="67"/>
      <c r="J56" s="67"/>
      <c r="K56" s="67"/>
      <c r="L56" s="67"/>
      <c r="M56" s="91">
        <v>13453603</v>
      </c>
      <c r="N56" s="43">
        <v>0</v>
      </c>
      <c r="O56" s="43">
        <v>103013</v>
      </c>
      <c r="P56" s="43">
        <v>0</v>
      </c>
      <c r="Q56" s="46" t="s">
        <v>145</v>
      </c>
      <c r="R56" s="67"/>
    </row>
    <row r="57" spans="1:18" ht="31.7" customHeight="1" x14ac:dyDescent="0.3">
      <c r="A57" s="62">
        <v>4</v>
      </c>
      <c r="B57" s="88" t="s">
        <v>67</v>
      </c>
      <c r="C57" s="62"/>
      <c r="D57" s="49" t="s">
        <v>135</v>
      </c>
      <c r="E57" s="92">
        <v>4440661</v>
      </c>
      <c r="F57" s="93">
        <v>1622000</v>
      </c>
      <c r="G57" s="43">
        <f t="shared" si="6"/>
        <v>2818661</v>
      </c>
      <c r="H57" s="67"/>
      <c r="I57" s="67"/>
      <c r="J57" s="67"/>
      <c r="K57" s="67"/>
      <c r="L57" s="67"/>
      <c r="M57" s="91">
        <v>4376598</v>
      </c>
      <c r="N57" s="43">
        <v>2754598</v>
      </c>
      <c r="O57" s="43">
        <v>64063</v>
      </c>
      <c r="P57" s="43">
        <v>64063</v>
      </c>
      <c r="Q57" s="46" t="s">
        <v>145</v>
      </c>
      <c r="R57" s="67"/>
    </row>
    <row r="58" spans="1:18" ht="31.7" customHeight="1" x14ac:dyDescent="0.3">
      <c r="A58" s="62">
        <v>5</v>
      </c>
      <c r="B58" s="88" t="s">
        <v>66</v>
      </c>
      <c r="C58" s="58" t="s">
        <v>136</v>
      </c>
      <c r="D58" s="49" t="s">
        <v>137</v>
      </c>
      <c r="E58" s="92">
        <v>399790</v>
      </c>
      <c r="F58" s="93"/>
      <c r="G58" s="43">
        <f t="shared" si="6"/>
        <v>399790</v>
      </c>
      <c r="H58" s="67"/>
      <c r="I58" s="67"/>
      <c r="J58" s="67"/>
      <c r="K58" s="67"/>
      <c r="L58" s="67"/>
      <c r="M58" s="91">
        <v>376405</v>
      </c>
      <c r="N58" s="43">
        <v>376405</v>
      </c>
      <c r="O58" s="43">
        <v>23385</v>
      </c>
      <c r="P58" s="43">
        <v>23385</v>
      </c>
      <c r="Q58" s="46" t="s">
        <v>145</v>
      </c>
      <c r="R58" s="67"/>
    </row>
    <row r="59" spans="1:18" ht="46.5" customHeight="1" x14ac:dyDescent="0.3">
      <c r="A59" s="62">
        <v>6</v>
      </c>
      <c r="B59" s="94" t="s">
        <v>65</v>
      </c>
      <c r="C59" s="58" t="s">
        <v>130</v>
      </c>
      <c r="D59" s="49" t="s">
        <v>131</v>
      </c>
      <c r="E59" s="91">
        <v>11814260</v>
      </c>
      <c r="F59" s="95">
        <v>1049000</v>
      </c>
      <c r="G59" s="43">
        <f t="shared" si="6"/>
        <v>10765260</v>
      </c>
      <c r="H59" s="67"/>
      <c r="I59" s="67"/>
      <c r="J59" s="67"/>
      <c r="K59" s="67"/>
      <c r="L59" s="67"/>
      <c r="M59" s="91">
        <v>11564171</v>
      </c>
      <c r="N59" s="43">
        <v>10515171</v>
      </c>
      <c r="O59" s="43">
        <v>250089</v>
      </c>
      <c r="P59" s="43">
        <v>250089</v>
      </c>
      <c r="Q59" s="46" t="s">
        <v>145</v>
      </c>
      <c r="R59" s="67"/>
    </row>
    <row r="60" spans="1:18" ht="41.25" customHeight="1" x14ac:dyDescent="0.3">
      <c r="A60" s="62" t="s">
        <v>7</v>
      </c>
      <c r="B60" s="70" t="s">
        <v>119</v>
      </c>
      <c r="C60" s="62"/>
      <c r="D60" s="40"/>
      <c r="E60" s="67">
        <f>SUM(E61:E67)</f>
        <v>4500934</v>
      </c>
      <c r="F60" s="67">
        <f t="shared" ref="F60:H60" si="7">SUM(F61:F67)</f>
        <v>500000</v>
      </c>
      <c r="G60" s="67">
        <f t="shared" si="7"/>
        <v>4000934</v>
      </c>
      <c r="H60" s="67">
        <f t="shared" si="7"/>
        <v>0</v>
      </c>
      <c r="I60" s="67"/>
      <c r="J60" s="67"/>
      <c r="K60" s="67"/>
      <c r="L60" s="67"/>
      <c r="M60" s="67">
        <f t="shared" ref="M60" si="8">SUM(M61:M67)</f>
        <v>1244160</v>
      </c>
      <c r="N60" s="67">
        <v>647620</v>
      </c>
      <c r="O60" s="67">
        <v>3256774</v>
      </c>
      <c r="P60" s="67">
        <v>3256774</v>
      </c>
      <c r="Q60" s="46"/>
      <c r="R60" s="67"/>
    </row>
    <row r="61" spans="1:18" ht="48.75" customHeight="1" x14ac:dyDescent="0.3">
      <c r="A61" s="62">
        <v>1</v>
      </c>
      <c r="B61" s="75" t="s">
        <v>111</v>
      </c>
      <c r="C61" s="58"/>
      <c r="D61" s="49"/>
      <c r="E61" s="72">
        <v>245837</v>
      </c>
      <c r="F61" s="54"/>
      <c r="G61" s="72">
        <v>245837</v>
      </c>
      <c r="H61" s="107"/>
      <c r="I61" s="107"/>
      <c r="J61" s="107"/>
      <c r="K61" s="107"/>
      <c r="L61" s="107"/>
      <c r="M61" s="72">
        <v>0</v>
      </c>
      <c r="N61" s="72"/>
      <c r="O61" s="43">
        <v>245837</v>
      </c>
      <c r="P61" s="43">
        <v>245837</v>
      </c>
      <c r="Q61" s="46" t="s">
        <v>145</v>
      </c>
      <c r="R61" s="55"/>
    </row>
    <row r="62" spans="1:18" ht="48.75" customHeight="1" x14ac:dyDescent="0.3">
      <c r="A62" s="62">
        <v>2</v>
      </c>
      <c r="B62" s="75" t="s">
        <v>112</v>
      </c>
      <c r="C62" s="58"/>
      <c r="D62" s="49"/>
      <c r="E62" s="72">
        <v>959107</v>
      </c>
      <c r="F62" s="54"/>
      <c r="G62" s="72">
        <v>959107</v>
      </c>
      <c r="H62" s="107"/>
      <c r="I62" s="107"/>
      <c r="J62" s="107"/>
      <c r="K62" s="107"/>
      <c r="L62" s="107"/>
      <c r="M62" s="72">
        <v>404774</v>
      </c>
      <c r="N62" s="72">
        <v>404774</v>
      </c>
      <c r="O62" s="43">
        <v>554333</v>
      </c>
      <c r="P62" s="43">
        <v>554333</v>
      </c>
      <c r="Q62" s="46" t="s">
        <v>145</v>
      </c>
      <c r="R62" s="55"/>
    </row>
    <row r="63" spans="1:18" ht="48.75" customHeight="1" x14ac:dyDescent="0.3">
      <c r="A63" s="62">
        <v>3</v>
      </c>
      <c r="B63" s="75" t="s">
        <v>113</v>
      </c>
      <c r="C63" s="58"/>
      <c r="D63" s="49"/>
      <c r="E63" s="72">
        <v>871075</v>
      </c>
      <c r="F63" s="54"/>
      <c r="G63" s="72">
        <v>871075</v>
      </c>
      <c r="H63" s="107"/>
      <c r="I63" s="107"/>
      <c r="J63" s="107"/>
      <c r="K63" s="107"/>
      <c r="L63" s="107"/>
      <c r="M63" s="72">
        <v>16418</v>
      </c>
      <c r="N63" s="72">
        <v>16418</v>
      </c>
      <c r="O63" s="43">
        <v>854657</v>
      </c>
      <c r="P63" s="43">
        <v>854657</v>
      </c>
      <c r="Q63" s="46" t="s">
        <v>145</v>
      </c>
      <c r="R63" s="55"/>
    </row>
    <row r="64" spans="1:18" ht="64.5" customHeight="1" x14ac:dyDescent="0.3">
      <c r="A64" s="62">
        <v>4</v>
      </c>
      <c r="B64" s="75" t="s">
        <v>114</v>
      </c>
      <c r="C64" s="58"/>
      <c r="D64" s="49"/>
      <c r="E64" s="72">
        <v>458537</v>
      </c>
      <c r="F64" s="54"/>
      <c r="G64" s="72">
        <v>458537</v>
      </c>
      <c r="H64" s="113"/>
      <c r="I64" s="113"/>
      <c r="J64" s="113"/>
      <c r="K64" s="113"/>
      <c r="L64" s="113"/>
      <c r="M64" s="72">
        <v>0</v>
      </c>
      <c r="N64" s="72"/>
      <c r="O64" s="43">
        <v>458537</v>
      </c>
      <c r="P64" s="43">
        <v>458537</v>
      </c>
      <c r="Q64" s="46" t="s">
        <v>145</v>
      </c>
      <c r="R64" s="55"/>
    </row>
    <row r="65" spans="1:18" ht="52.5" customHeight="1" x14ac:dyDescent="0.3">
      <c r="A65" s="62">
        <v>5</v>
      </c>
      <c r="B65" s="75" t="s">
        <v>115</v>
      </c>
      <c r="C65" s="58"/>
      <c r="D65" s="49"/>
      <c r="E65" s="72">
        <v>1111641</v>
      </c>
      <c r="F65" s="54"/>
      <c r="G65" s="72">
        <v>1111641</v>
      </c>
      <c r="H65" s="107"/>
      <c r="I65" s="107"/>
      <c r="J65" s="107"/>
      <c r="K65" s="107"/>
      <c r="L65" s="107"/>
      <c r="M65" s="72">
        <v>274698</v>
      </c>
      <c r="N65" s="72">
        <v>274698</v>
      </c>
      <c r="O65" s="43">
        <v>836943</v>
      </c>
      <c r="P65" s="43">
        <v>836943</v>
      </c>
      <c r="Q65" s="46" t="s">
        <v>145</v>
      </c>
      <c r="R65" s="55"/>
    </row>
    <row r="66" spans="1:18" ht="57.6" customHeight="1" x14ac:dyDescent="0.3">
      <c r="A66" s="62">
        <v>6</v>
      </c>
      <c r="B66" s="88" t="s">
        <v>116</v>
      </c>
      <c r="C66" s="58"/>
      <c r="D66" s="49"/>
      <c r="E66" s="72">
        <v>593371</v>
      </c>
      <c r="F66" s="111">
        <v>500000</v>
      </c>
      <c r="G66" s="72">
        <v>93371</v>
      </c>
      <c r="H66" s="107"/>
      <c r="I66" s="107"/>
      <c r="J66" s="107"/>
      <c r="K66" s="107"/>
      <c r="L66" s="107"/>
      <c r="M66" s="72">
        <v>500000</v>
      </c>
      <c r="N66" s="72"/>
      <c r="O66" s="43">
        <v>93371</v>
      </c>
      <c r="P66" s="43">
        <v>93371</v>
      </c>
      <c r="Q66" s="46" t="s">
        <v>145</v>
      </c>
      <c r="R66" s="55"/>
    </row>
    <row r="67" spans="1:18" ht="48.75" customHeight="1" x14ac:dyDescent="0.3">
      <c r="A67" s="62">
        <v>7</v>
      </c>
      <c r="B67" s="88" t="s">
        <v>117</v>
      </c>
      <c r="C67" s="58"/>
      <c r="D67" s="49"/>
      <c r="E67" s="72">
        <v>261366</v>
      </c>
      <c r="F67" s="54"/>
      <c r="G67" s="72">
        <v>261366</v>
      </c>
      <c r="H67" s="107"/>
      <c r="I67" s="107"/>
      <c r="J67" s="107"/>
      <c r="K67" s="107"/>
      <c r="L67" s="107"/>
      <c r="M67" s="72">
        <v>48270</v>
      </c>
      <c r="N67" s="111">
        <v>48270</v>
      </c>
      <c r="O67" s="43">
        <v>213096</v>
      </c>
      <c r="P67" s="43">
        <v>213096</v>
      </c>
      <c r="Q67" s="46" t="s">
        <v>145</v>
      </c>
      <c r="R67" s="55"/>
    </row>
    <row r="68" spans="1:18" s="109" customFormat="1" ht="52.5" customHeight="1" x14ac:dyDescent="0.3">
      <c r="A68" s="103" t="s">
        <v>21</v>
      </c>
      <c r="B68" s="104" t="s">
        <v>8</v>
      </c>
      <c r="C68" s="64"/>
      <c r="D68" s="103"/>
      <c r="E68" s="105">
        <f>SUM(E69:E70)</f>
        <v>4852830</v>
      </c>
      <c r="F68" s="105">
        <f t="shared" ref="F68:H68" si="9">SUM(F69:F70)</f>
        <v>2000000</v>
      </c>
      <c r="G68" s="105">
        <f t="shared" si="9"/>
        <v>2217970</v>
      </c>
      <c r="H68" s="105">
        <f t="shared" si="9"/>
        <v>634860</v>
      </c>
      <c r="I68" s="105"/>
      <c r="J68" s="105"/>
      <c r="K68" s="105"/>
      <c r="L68" s="105"/>
      <c r="M68" s="105">
        <f t="shared" ref="M68" si="10">SUM(M69:M70)</f>
        <v>0</v>
      </c>
      <c r="N68" s="105">
        <v>233004</v>
      </c>
      <c r="O68" s="105">
        <v>4619826</v>
      </c>
      <c r="P68" s="105">
        <v>1984966</v>
      </c>
      <c r="Q68" s="46"/>
      <c r="R68" s="107"/>
    </row>
    <row r="69" spans="1:18" ht="48.75" customHeight="1" x14ac:dyDescent="0.3">
      <c r="A69" s="62">
        <v>1</v>
      </c>
      <c r="B69" s="88" t="s">
        <v>64</v>
      </c>
      <c r="C69" s="58" t="s">
        <v>128</v>
      </c>
      <c r="D69" s="49" t="s">
        <v>129</v>
      </c>
      <c r="E69" s="96">
        <v>966227</v>
      </c>
      <c r="F69" s="111"/>
      <c r="G69" s="93">
        <v>331367</v>
      </c>
      <c r="H69" s="112">
        <f>E69-F69-G69</f>
        <v>634860</v>
      </c>
      <c r="I69" s="112"/>
      <c r="J69" s="112"/>
      <c r="K69" s="112"/>
      <c r="L69" s="112"/>
      <c r="M69" s="54"/>
      <c r="N69" s="69">
        <v>233004</v>
      </c>
      <c r="O69" s="43">
        <v>733223</v>
      </c>
      <c r="P69" s="43">
        <v>98363</v>
      </c>
      <c r="Q69" s="46" t="s">
        <v>145</v>
      </c>
      <c r="R69" s="55"/>
    </row>
    <row r="70" spans="1:18" ht="48.75" customHeight="1" x14ac:dyDescent="0.3">
      <c r="A70" s="62">
        <v>2</v>
      </c>
      <c r="B70" s="83" t="s">
        <v>118</v>
      </c>
      <c r="C70" s="51"/>
      <c r="D70" s="49"/>
      <c r="E70" s="72">
        <v>3886603</v>
      </c>
      <c r="F70" s="111">
        <v>2000000</v>
      </c>
      <c r="G70" s="45">
        <f>E70-F70</f>
        <v>1886603</v>
      </c>
      <c r="H70" s="107"/>
      <c r="I70" s="107"/>
      <c r="J70" s="107"/>
      <c r="K70" s="107"/>
      <c r="L70" s="107"/>
      <c r="M70" s="54"/>
      <c r="N70" s="69"/>
      <c r="O70" s="43">
        <v>3886603</v>
      </c>
      <c r="P70" s="43">
        <v>1886603</v>
      </c>
      <c r="Q70" s="46" t="s">
        <v>145</v>
      </c>
      <c r="R70" s="55"/>
    </row>
    <row r="71" spans="1:18" s="109" customFormat="1" ht="48.75" customHeight="1" x14ac:dyDescent="0.3">
      <c r="A71" s="103" t="s">
        <v>22</v>
      </c>
      <c r="B71" s="104" t="s">
        <v>124</v>
      </c>
      <c r="C71" s="64"/>
      <c r="D71" s="103"/>
      <c r="E71" s="105"/>
      <c r="F71" s="106"/>
      <c r="G71" s="105"/>
      <c r="H71" s="107"/>
      <c r="I71" s="107"/>
      <c r="J71" s="107"/>
      <c r="K71" s="107"/>
      <c r="L71" s="107"/>
      <c r="M71" s="107"/>
      <c r="N71" s="107"/>
      <c r="O71" s="107"/>
      <c r="P71" s="107"/>
      <c r="Q71" s="107"/>
      <c r="R71" s="107"/>
    </row>
    <row r="72" spans="1:18" ht="48.75" customHeight="1" x14ac:dyDescent="0.3">
      <c r="A72" s="62">
        <v>62</v>
      </c>
      <c r="B72" s="50"/>
      <c r="C72" s="58"/>
      <c r="D72" s="51"/>
      <c r="E72" s="48"/>
      <c r="F72" s="54"/>
      <c r="G72" s="48"/>
      <c r="H72" s="55"/>
      <c r="I72" s="55"/>
      <c r="J72" s="55"/>
      <c r="K72" s="55"/>
      <c r="L72" s="55"/>
      <c r="M72" s="55"/>
      <c r="N72" s="55"/>
      <c r="O72" s="55"/>
      <c r="P72" s="55"/>
      <c r="Q72" s="55"/>
      <c r="R72" s="55"/>
    </row>
    <row r="73" spans="1:18" ht="48.75" customHeight="1" x14ac:dyDescent="0.3">
      <c r="A73" s="62">
        <v>63</v>
      </c>
      <c r="B73" s="57"/>
      <c r="C73" s="58"/>
      <c r="D73" s="56"/>
      <c r="E73" s="48"/>
      <c r="F73" s="52"/>
      <c r="G73" s="48"/>
      <c r="H73" s="53"/>
      <c r="I73" s="53"/>
      <c r="J73" s="53"/>
      <c r="K73" s="53"/>
      <c r="L73" s="53"/>
      <c r="M73" s="53"/>
      <c r="N73" s="53"/>
      <c r="O73" s="53"/>
      <c r="P73" s="53"/>
      <c r="Q73" s="53"/>
      <c r="R73" s="55"/>
    </row>
    <row r="74" spans="1:18" ht="48.75" customHeight="1" x14ac:dyDescent="0.3">
      <c r="A74" s="62">
        <v>64</v>
      </c>
      <c r="B74" s="47"/>
      <c r="C74" s="44"/>
      <c r="D74" s="51"/>
      <c r="E74" s="45"/>
      <c r="F74" s="42"/>
      <c r="G74" s="45"/>
      <c r="H74" s="38"/>
      <c r="I74" s="38"/>
      <c r="J74" s="38"/>
      <c r="K74" s="38"/>
      <c r="L74" s="38"/>
      <c r="M74" s="38"/>
      <c r="N74" s="38"/>
      <c r="O74" s="38"/>
      <c r="P74" s="38"/>
      <c r="Q74" s="38"/>
      <c r="R74" s="39"/>
    </row>
  </sheetData>
  <mergeCells count="22">
    <mergeCell ref="R5:R7"/>
    <mergeCell ref="E6:E7"/>
    <mergeCell ref="F6:H6"/>
    <mergeCell ref="A8:B8"/>
    <mergeCell ref="I6:I7"/>
    <mergeCell ref="N6:N7"/>
    <mergeCell ref="A5:A7"/>
    <mergeCell ref="B5:B7"/>
    <mergeCell ref="C5:C7"/>
    <mergeCell ref="D5:D7"/>
    <mergeCell ref="E5:H5"/>
    <mergeCell ref="Q5:Q7"/>
    <mergeCell ref="I5:J5"/>
    <mergeCell ref="J6:J7"/>
    <mergeCell ref="K5:L5"/>
    <mergeCell ref="K6:K7"/>
    <mergeCell ref="L6:L7"/>
    <mergeCell ref="O5:P5"/>
    <mergeCell ref="O6:O7"/>
    <mergeCell ref="P6:P7"/>
    <mergeCell ref="M5:N5"/>
    <mergeCell ref="M6:M7"/>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63"/>
  <sheetViews>
    <sheetView tabSelected="1" topLeftCell="A19" workbookViewId="0">
      <selection activeCell="A3" sqref="A3:P3"/>
    </sheetView>
  </sheetViews>
  <sheetFormatPr defaultRowHeight="18.75" x14ac:dyDescent="0.3"/>
  <cols>
    <col min="1" max="1" width="4.77734375" customWidth="1"/>
    <col min="2" max="2" width="24.44140625" customWidth="1"/>
    <col min="3" max="3" width="19.109375" customWidth="1"/>
    <col min="4" max="4" width="9.88671875" customWidth="1"/>
    <col min="5" max="5" width="9.33203125" customWidth="1"/>
    <col min="6" max="6" width="10.33203125" bestFit="1" customWidth="1"/>
    <col min="7" max="7" width="8.109375" customWidth="1"/>
    <col min="8" max="8" width="9.6640625" customWidth="1"/>
    <col min="9" max="9" width="9" customWidth="1"/>
    <col min="10" max="10" width="10" customWidth="1"/>
    <col min="11" max="11" width="8.109375" customWidth="1"/>
    <col min="12" max="12" width="9" bestFit="1" customWidth="1"/>
    <col min="13" max="13" width="8.77734375" customWidth="1"/>
    <col min="14" max="14" width="10.109375" customWidth="1"/>
    <col min="15" max="15" width="7.77734375" customWidth="1"/>
    <col min="17" max="17" width="4.5546875" customWidth="1"/>
    <col min="18" max="18" width="14.44140625" style="59" customWidth="1"/>
  </cols>
  <sheetData>
    <row r="2" spans="1:20" ht="57" customHeight="1" x14ac:dyDescent="0.3">
      <c r="A2" s="209" t="s">
        <v>182</v>
      </c>
      <c r="B2" s="209"/>
      <c r="C2" s="209"/>
      <c r="D2" s="209"/>
      <c r="E2" s="209"/>
      <c r="F2" s="209"/>
      <c r="G2" s="209"/>
      <c r="H2" s="209"/>
      <c r="I2" s="209"/>
      <c r="J2" s="209"/>
      <c r="K2" s="209"/>
      <c r="L2" s="209"/>
      <c r="M2" s="209"/>
      <c r="N2" s="209"/>
      <c r="O2" s="209"/>
      <c r="P2" s="209"/>
      <c r="Q2" s="209"/>
      <c r="R2" s="124"/>
      <c r="S2" s="124"/>
      <c r="T2" s="124"/>
    </row>
    <row r="3" spans="1:20" x14ac:dyDescent="0.3">
      <c r="A3" s="212" t="s">
        <v>249</v>
      </c>
      <c r="B3" s="212"/>
      <c r="C3" s="212"/>
      <c r="D3" s="212"/>
      <c r="E3" s="212"/>
      <c r="F3" s="212"/>
      <c r="G3" s="212"/>
      <c r="H3" s="212"/>
      <c r="I3" s="212"/>
      <c r="J3" s="212"/>
      <c r="K3" s="212"/>
      <c r="L3" s="212"/>
      <c r="M3" s="212"/>
      <c r="N3" s="212"/>
      <c r="O3" s="212"/>
      <c r="P3" s="212"/>
      <c r="Q3" s="199"/>
    </row>
    <row r="4" spans="1:20" x14ac:dyDescent="0.3">
      <c r="M4" s="211" t="s">
        <v>148</v>
      </c>
      <c r="N4" s="211"/>
      <c r="O4" s="211"/>
      <c r="P4" s="211"/>
      <c r="Q4" s="211"/>
    </row>
    <row r="5" spans="1:20" ht="38.25" customHeight="1" x14ac:dyDescent="0.3">
      <c r="A5" s="203" t="s">
        <v>0</v>
      </c>
      <c r="B5" s="201" t="s">
        <v>52</v>
      </c>
      <c r="C5" s="201" t="s">
        <v>54</v>
      </c>
      <c r="D5" s="201" t="s">
        <v>55</v>
      </c>
      <c r="E5" s="201"/>
      <c r="F5" s="201"/>
      <c r="G5" s="201"/>
      <c r="H5" s="214" t="s">
        <v>149</v>
      </c>
      <c r="I5" s="215"/>
      <c r="J5" s="215"/>
      <c r="K5" s="216"/>
      <c r="L5" s="201" t="s">
        <v>181</v>
      </c>
      <c r="M5" s="201"/>
      <c r="N5" s="201"/>
      <c r="O5" s="201"/>
      <c r="P5" s="203" t="s">
        <v>144</v>
      </c>
      <c r="Q5" s="203" t="s">
        <v>1</v>
      </c>
    </row>
    <row r="6" spans="1:20" x14ac:dyDescent="0.3">
      <c r="A6" s="204"/>
      <c r="B6" s="201"/>
      <c r="C6" s="201"/>
      <c r="D6" s="201" t="s">
        <v>56</v>
      </c>
      <c r="E6" s="206" t="s">
        <v>57</v>
      </c>
      <c r="F6" s="206"/>
      <c r="G6" s="206"/>
      <c r="H6" s="201" t="s">
        <v>56</v>
      </c>
      <c r="I6" s="201" t="s">
        <v>57</v>
      </c>
      <c r="J6" s="201"/>
      <c r="K6" s="201"/>
      <c r="L6" s="201" t="s">
        <v>56</v>
      </c>
      <c r="M6" s="206" t="s">
        <v>57</v>
      </c>
      <c r="N6" s="206"/>
      <c r="O6" s="206"/>
      <c r="P6" s="204"/>
      <c r="Q6" s="204"/>
    </row>
    <row r="7" spans="1:20" ht="30.75" customHeight="1" x14ac:dyDescent="0.3">
      <c r="A7" s="204"/>
      <c r="B7" s="203"/>
      <c r="C7" s="203"/>
      <c r="D7" s="203"/>
      <c r="E7" s="125" t="s">
        <v>122</v>
      </c>
      <c r="F7" s="125" t="s">
        <v>59</v>
      </c>
      <c r="G7" s="123" t="s">
        <v>123</v>
      </c>
      <c r="H7" s="203"/>
      <c r="I7" s="125" t="s">
        <v>122</v>
      </c>
      <c r="J7" s="125" t="s">
        <v>59</v>
      </c>
      <c r="K7" s="123" t="s">
        <v>123</v>
      </c>
      <c r="L7" s="203"/>
      <c r="M7" s="125" t="s">
        <v>58</v>
      </c>
      <c r="N7" s="125" t="s">
        <v>59</v>
      </c>
      <c r="O7" s="123" t="s">
        <v>123</v>
      </c>
      <c r="P7" s="213"/>
      <c r="Q7" s="204"/>
    </row>
    <row r="8" spans="1:20" ht="28.5" customHeight="1" x14ac:dyDescent="0.3">
      <c r="A8" s="210" t="s">
        <v>60</v>
      </c>
      <c r="B8" s="210"/>
      <c r="C8" s="126"/>
      <c r="D8" s="127">
        <f t="shared" ref="D8:O8" si="0">D9+D55+D58+D61</f>
        <v>68855.851999999999</v>
      </c>
      <c r="E8" s="127">
        <f t="shared" si="0"/>
        <v>16090</v>
      </c>
      <c r="F8" s="127">
        <f t="shared" si="0"/>
        <v>50930.788999999997</v>
      </c>
      <c r="G8" s="127">
        <f t="shared" si="0"/>
        <v>1836.0630000000001</v>
      </c>
      <c r="H8" s="127">
        <f t="shared" si="0"/>
        <v>43450.100999999995</v>
      </c>
      <c r="I8" s="127">
        <f t="shared" si="0"/>
        <v>6782</v>
      </c>
      <c r="J8" s="127">
        <f t="shared" si="0"/>
        <v>35467.038</v>
      </c>
      <c r="K8" s="127">
        <f t="shared" si="0"/>
        <v>1201.0630000000001</v>
      </c>
      <c r="L8" s="127">
        <f t="shared" si="0"/>
        <v>21451.751</v>
      </c>
      <c r="M8" s="127">
        <f t="shared" si="0"/>
        <v>9200</v>
      </c>
      <c r="N8" s="127">
        <f t="shared" si="0"/>
        <v>11616.751</v>
      </c>
      <c r="O8" s="127">
        <f t="shared" si="0"/>
        <v>635</v>
      </c>
      <c r="P8" s="127"/>
      <c r="Q8" s="136"/>
      <c r="R8" s="60"/>
    </row>
    <row r="9" spans="1:20" ht="31.7" customHeight="1" x14ac:dyDescent="0.3">
      <c r="A9" s="126" t="s">
        <v>3</v>
      </c>
      <c r="B9" s="126" t="s">
        <v>62</v>
      </c>
      <c r="C9" s="126"/>
      <c r="D9" s="127">
        <f t="shared" ref="D9:O9" si="1">D10+D31</f>
        <v>55777.851999999999</v>
      </c>
      <c r="E9" s="127">
        <f t="shared" si="1"/>
        <v>8090</v>
      </c>
      <c r="F9" s="127">
        <f t="shared" si="1"/>
        <v>46487.788999999997</v>
      </c>
      <c r="G9" s="127">
        <f t="shared" si="1"/>
        <v>1201.0630000000001</v>
      </c>
      <c r="H9" s="127">
        <f t="shared" si="1"/>
        <v>43450.100999999995</v>
      </c>
      <c r="I9" s="127">
        <f t="shared" si="1"/>
        <v>6782</v>
      </c>
      <c r="J9" s="127">
        <f t="shared" si="1"/>
        <v>35467.038</v>
      </c>
      <c r="K9" s="127">
        <f t="shared" si="1"/>
        <v>1201.0630000000001</v>
      </c>
      <c r="L9" s="127">
        <f t="shared" si="1"/>
        <v>11203.751</v>
      </c>
      <c r="M9" s="127">
        <f t="shared" si="1"/>
        <v>1200</v>
      </c>
      <c r="N9" s="127">
        <f t="shared" si="1"/>
        <v>10003.751</v>
      </c>
      <c r="O9" s="127">
        <f t="shared" si="1"/>
        <v>0</v>
      </c>
      <c r="P9" s="127"/>
      <c r="Q9" s="137"/>
    </row>
    <row r="10" spans="1:20" s="102" customFormat="1" ht="31.7" customHeight="1" x14ac:dyDescent="0.3">
      <c r="A10" s="128"/>
      <c r="B10" s="129" t="s">
        <v>121</v>
      </c>
      <c r="C10" s="128"/>
      <c r="D10" s="130">
        <f t="shared" ref="D10:O10" si="2">SUM(D11:D30)</f>
        <v>7180</v>
      </c>
      <c r="E10" s="130">
        <f t="shared" si="2"/>
        <v>2017</v>
      </c>
      <c r="F10" s="130">
        <f t="shared" si="2"/>
        <v>5164</v>
      </c>
      <c r="G10" s="130">
        <f t="shared" si="2"/>
        <v>0</v>
      </c>
      <c r="H10" s="130">
        <f t="shared" si="2"/>
        <v>2233</v>
      </c>
      <c r="I10" s="130">
        <f t="shared" si="2"/>
        <v>1009</v>
      </c>
      <c r="J10" s="130">
        <f t="shared" si="2"/>
        <v>1224</v>
      </c>
      <c r="K10" s="130">
        <f t="shared" si="2"/>
        <v>0</v>
      </c>
      <c r="L10" s="130">
        <f t="shared" si="2"/>
        <v>2795</v>
      </c>
      <c r="M10" s="130">
        <f t="shared" si="2"/>
        <v>900</v>
      </c>
      <c r="N10" s="130">
        <f t="shared" si="2"/>
        <v>1895</v>
      </c>
      <c r="O10" s="130">
        <f t="shared" si="2"/>
        <v>0</v>
      </c>
      <c r="P10" s="130"/>
      <c r="Q10" s="138"/>
      <c r="R10" s="101"/>
    </row>
    <row r="11" spans="1:20" s="102" customFormat="1" ht="31.7" customHeight="1" x14ac:dyDescent="0.3">
      <c r="A11" s="33">
        <v>1</v>
      </c>
      <c r="B11" s="133" t="s">
        <v>89</v>
      </c>
      <c r="C11" s="33" t="s">
        <v>165</v>
      </c>
      <c r="D11" s="131">
        <v>310</v>
      </c>
      <c r="E11" s="131">
        <v>109</v>
      </c>
      <c r="F11" s="131">
        <v>201</v>
      </c>
      <c r="G11" s="35"/>
      <c r="H11" s="131">
        <f>I11+J11+K11</f>
        <v>109</v>
      </c>
      <c r="I11" s="131">
        <v>109</v>
      </c>
      <c r="J11" s="131"/>
      <c r="K11" s="131"/>
      <c r="L11" s="144">
        <f>M11+N11+O11</f>
        <v>190</v>
      </c>
      <c r="M11" s="144"/>
      <c r="N11" s="131">
        <v>190</v>
      </c>
      <c r="O11" s="144"/>
      <c r="P11" s="154" t="s">
        <v>145</v>
      </c>
      <c r="Q11" s="173"/>
      <c r="R11" s="101"/>
    </row>
    <row r="12" spans="1:20" s="102" customFormat="1" ht="31.7" customHeight="1" x14ac:dyDescent="0.3">
      <c r="A12" s="33">
        <v>2</v>
      </c>
      <c r="B12" s="133" t="s">
        <v>90</v>
      </c>
      <c r="C12" s="33" t="s">
        <v>166</v>
      </c>
      <c r="D12" s="131">
        <v>371</v>
      </c>
      <c r="E12" s="131">
        <v>108</v>
      </c>
      <c r="F12" s="131">
        <v>263</v>
      </c>
      <c r="G12" s="35"/>
      <c r="H12" s="131">
        <f t="shared" ref="H12:H18" si="3">I12+J12+K12</f>
        <v>0</v>
      </c>
      <c r="I12" s="131"/>
      <c r="J12" s="131"/>
      <c r="K12" s="131"/>
      <c r="L12" s="144">
        <f t="shared" ref="L12:L19" si="4">M12+N12+O12</f>
        <v>252</v>
      </c>
      <c r="M12" s="144"/>
      <c r="N12" s="131">
        <v>252</v>
      </c>
      <c r="O12" s="144"/>
      <c r="P12" s="154" t="s">
        <v>145</v>
      </c>
      <c r="Q12" s="173"/>
      <c r="R12" s="101" t="s">
        <v>246</v>
      </c>
    </row>
    <row r="13" spans="1:20" s="102" customFormat="1" ht="31.7" customHeight="1" x14ac:dyDescent="0.3">
      <c r="A13" s="33">
        <v>3</v>
      </c>
      <c r="B13" s="133" t="s">
        <v>91</v>
      </c>
      <c r="C13" s="33" t="s">
        <v>167</v>
      </c>
      <c r="D13" s="131">
        <v>303</v>
      </c>
      <c r="E13" s="131"/>
      <c r="F13" s="131">
        <f>D13</f>
        <v>303</v>
      </c>
      <c r="G13" s="35"/>
      <c r="H13" s="131">
        <f t="shared" si="3"/>
        <v>0</v>
      </c>
      <c r="I13" s="131"/>
      <c r="J13" s="131"/>
      <c r="K13" s="131"/>
      <c r="L13" s="144">
        <f t="shared" si="4"/>
        <v>302</v>
      </c>
      <c r="M13" s="144"/>
      <c r="N13" s="131">
        <v>302</v>
      </c>
      <c r="O13" s="144"/>
      <c r="P13" s="154" t="s">
        <v>145</v>
      </c>
      <c r="Q13" s="173"/>
      <c r="R13" s="101"/>
    </row>
    <row r="14" spans="1:20" s="102" customFormat="1" ht="31.7" customHeight="1" x14ac:dyDescent="0.3">
      <c r="A14" s="33">
        <v>4</v>
      </c>
      <c r="B14" s="133" t="s">
        <v>92</v>
      </c>
      <c r="C14" s="33" t="s">
        <v>168</v>
      </c>
      <c r="D14" s="131">
        <v>215</v>
      </c>
      <c r="E14" s="131"/>
      <c r="F14" s="131">
        <v>215</v>
      </c>
      <c r="G14" s="35"/>
      <c r="H14" s="131">
        <f t="shared" si="3"/>
        <v>0</v>
      </c>
      <c r="I14" s="131"/>
      <c r="J14" s="131"/>
      <c r="K14" s="131"/>
      <c r="L14" s="144">
        <f t="shared" si="4"/>
        <v>214</v>
      </c>
      <c r="M14" s="144"/>
      <c r="N14" s="131">
        <v>214</v>
      </c>
      <c r="O14" s="144"/>
      <c r="P14" s="154" t="s">
        <v>145</v>
      </c>
      <c r="Q14" s="173"/>
      <c r="R14" s="101"/>
    </row>
    <row r="15" spans="1:20" s="102" customFormat="1" ht="31.7" customHeight="1" x14ac:dyDescent="0.3">
      <c r="A15" s="33">
        <v>5</v>
      </c>
      <c r="B15" s="133" t="s">
        <v>94</v>
      </c>
      <c r="C15" s="33" t="s">
        <v>169</v>
      </c>
      <c r="D15" s="131">
        <v>128</v>
      </c>
      <c r="E15" s="131"/>
      <c r="F15" s="131">
        <v>128</v>
      </c>
      <c r="G15" s="35"/>
      <c r="H15" s="131">
        <f t="shared" si="3"/>
        <v>0</v>
      </c>
      <c r="I15" s="131"/>
      <c r="J15" s="131"/>
      <c r="K15" s="131"/>
      <c r="L15" s="144">
        <f t="shared" si="4"/>
        <v>126</v>
      </c>
      <c r="M15" s="144"/>
      <c r="N15" s="131">
        <v>126</v>
      </c>
      <c r="O15" s="144"/>
      <c r="P15" s="154" t="s">
        <v>145</v>
      </c>
      <c r="Q15" s="173"/>
      <c r="R15" s="101"/>
    </row>
    <row r="16" spans="1:20" s="102" customFormat="1" ht="31.7" customHeight="1" x14ac:dyDescent="0.3">
      <c r="A16" s="33">
        <v>6</v>
      </c>
      <c r="B16" s="133" t="s">
        <v>95</v>
      </c>
      <c r="C16" s="33" t="s">
        <v>170</v>
      </c>
      <c r="D16" s="131">
        <v>1151</v>
      </c>
      <c r="E16" s="131">
        <v>309</v>
      </c>
      <c r="F16" s="131">
        <v>843</v>
      </c>
      <c r="G16" s="35"/>
      <c r="H16" s="131">
        <f t="shared" si="3"/>
        <v>309</v>
      </c>
      <c r="I16" s="131">
        <v>309</v>
      </c>
      <c r="J16" s="131"/>
      <c r="K16" s="131"/>
      <c r="L16" s="144">
        <f t="shared" si="4"/>
        <v>62</v>
      </c>
      <c r="M16" s="144"/>
      <c r="N16" s="131">
        <v>62</v>
      </c>
      <c r="O16" s="144"/>
      <c r="P16" s="154" t="s">
        <v>145</v>
      </c>
      <c r="Q16" s="173"/>
      <c r="R16" s="101"/>
    </row>
    <row r="17" spans="1:18" s="102" customFormat="1" ht="31.7" customHeight="1" x14ac:dyDescent="0.3">
      <c r="A17" s="33">
        <v>7</v>
      </c>
      <c r="B17" s="133" t="s">
        <v>96</v>
      </c>
      <c r="C17" s="33" t="s">
        <v>171</v>
      </c>
      <c r="D17" s="131">
        <v>1159</v>
      </c>
      <c r="E17" s="131">
        <v>306</v>
      </c>
      <c r="F17" s="131">
        <v>853</v>
      </c>
      <c r="G17" s="35"/>
      <c r="H17" s="131">
        <f t="shared" si="3"/>
        <v>306</v>
      </c>
      <c r="I17" s="131">
        <v>306</v>
      </c>
      <c r="J17" s="131"/>
      <c r="K17" s="131"/>
      <c r="L17" s="144">
        <f t="shared" si="4"/>
        <v>151</v>
      </c>
      <c r="M17" s="144"/>
      <c r="N17" s="131">
        <v>151</v>
      </c>
      <c r="O17" s="144"/>
      <c r="P17" s="154" t="s">
        <v>145</v>
      </c>
      <c r="Q17" s="173"/>
      <c r="R17" s="101"/>
    </row>
    <row r="18" spans="1:18" s="102" customFormat="1" ht="31.7" customHeight="1" x14ac:dyDescent="0.3">
      <c r="A18" s="33">
        <v>8</v>
      </c>
      <c r="B18" s="133" t="s">
        <v>97</v>
      </c>
      <c r="C18" s="33" t="s">
        <v>172</v>
      </c>
      <c r="D18" s="131">
        <v>661</v>
      </c>
      <c r="E18" s="131">
        <v>85</v>
      </c>
      <c r="F18" s="131">
        <v>576</v>
      </c>
      <c r="G18" s="35"/>
      <c r="H18" s="131">
        <f t="shared" si="3"/>
        <v>85</v>
      </c>
      <c r="I18" s="131">
        <v>85</v>
      </c>
      <c r="J18" s="131"/>
      <c r="K18" s="131"/>
      <c r="L18" s="144">
        <f t="shared" si="4"/>
        <v>61</v>
      </c>
      <c r="M18" s="144"/>
      <c r="N18" s="131">
        <v>61</v>
      </c>
      <c r="O18" s="144"/>
      <c r="P18" s="154" t="s">
        <v>145</v>
      </c>
      <c r="Q18" s="173"/>
      <c r="R18" s="101"/>
    </row>
    <row r="19" spans="1:18" s="102" customFormat="1" ht="31.7" customHeight="1" x14ac:dyDescent="0.3">
      <c r="A19" s="33">
        <v>9</v>
      </c>
      <c r="B19" s="174" t="s">
        <v>104</v>
      </c>
      <c r="C19" s="33" t="s">
        <v>173</v>
      </c>
      <c r="D19" s="131">
        <v>85</v>
      </c>
      <c r="E19" s="131"/>
      <c r="F19" s="131">
        <v>85</v>
      </c>
      <c r="G19" s="35"/>
      <c r="H19" s="131"/>
      <c r="I19" s="131"/>
      <c r="J19" s="131"/>
      <c r="K19" s="131"/>
      <c r="L19" s="144">
        <f t="shared" si="4"/>
        <v>81</v>
      </c>
      <c r="M19" s="144"/>
      <c r="N19" s="131">
        <v>81</v>
      </c>
      <c r="O19" s="144"/>
      <c r="P19" s="154" t="s">
        <v>145</v>
      </c>
      <c r="Q19" s="175"/>
      <c r="R19" s="101"/>
    </row>
    <row r="20" spans="1:18" s="102" customFormat="1" ht="31.7" customHeight="1" x14ac:dyDescent="0.3">
      <c r="A20" s="33">
        <v>10</v>
      </c>
      <c r="B20" s="174" t="s">
        <v>230</v>
      </c>
      <c r="C20" s="33" t="s">
        <v>231</v>
      </c>
      <c r="D20" s="131">
        <f>E20+F20+G20</f>
        <v>171</v>
      </c>
      <c r="E20" s="131"/>
      <c r="F20" s="131">
        <v>171</v>
      </c>
      <c r="G20" s="35"/>
      <c r="H20" s="131"/>
      <c r="I20" s="131"/>
      <c r="J20" s="131"/>
      <c r="K20" s="131"/>
      <c r="L20" s="144">
        <f>M20+N20</f>
        <v>170</v>
      </c>
      <c r="M20" s="144"/>
      <c r="N20" s="144">
        <v>170</v>
      </c>
      <c r="O20" s="144"/>
      <c r="P20" s="154" t="s">
        <v>145</v>
      </c>
      <c r="Q20" s="175"/>
      <c r="R20" s="101"/>
    </row>
    <row r="21" spans="1:18" s="102" customFormat="1" ht="31.7" customHeight="1" x14ac:dyDescent="0.3">
      <c r="A21" s="33">
        <v>11</v>
      </c>
      <c r="B21" s="174" t="s">
        <v>232</v>
      </c>
      <c r="C21" s="180" t="s">
        <v>233</v>
      </c>
      <c r="D21" s="131">
        <f t="shared" ref="D21:D22" si="5">E21+F21+G21</f>
        <v>435</v>
      </c>
      <c r="E21" s="131"/>
      <c r="F21" s="131">
        <v>435</v>
      </c>
      <c r="G21" s="35"/>
      <c r="H21" s="131">
        <v>180</v>
      </c>
      <c r="I21" s="131"/>
      <c r="J21" s="131">
        <v>180</v>
      </c>
      <c r="K21" s="131"/>
      <c r="L21" s="144">
        <f t="shared" ref="L21:L22" si="6">M21+N21</f>
        <v>240</v>
      </c>
      <c r="M21" s="144"/>
      <c r="N21" s="144">
        <v>240</v>
      </c>
      <c r="O21" s="144"/>
      <c r="P21" s="154" t="s">
        <v>145</v>
      </c>
      <c r="Q21" s="175"/>
      <c r="R21" s="101"/>
    </row>
    <row r="22" spans="1:18" s="102" customFormat="1" ht="31.7" customHeight="1" x14ac:dyDescent="0.3">
      <c r="A22" s="33">
        <v>12</v>
      </c>
      <c r="B22" s="174" t="s">
        <v>234</v>
      </c>
      <c r="C22" s="33" t="s">
        <v>235</v>
      </c>
      <c r="D22" s="131">
        <f t="shared" si="5"/>
        <v>77</v>
      </c>
      <c r="E22" s="131"/>
      <c r="F22" s="131">
        <v>77</v>
      </c>
      <c r="G22" s="35"/>
      <c r="H22" s="131">
        <v>31</v>
      </c>
      <c r="I22" s="131"/>
      <c r="J22" s="131">
        <v>31</v>
      </c>
      <c r="K22" s="131"/>
      <c r="L22" s="144">
        <f t="shared" si="6"/>
        <v>46</v>
      </c>
      <c r="M22" s="144"/>
      <c r="N22" s="144">
        <v>46</v>
      </c>
      <c r="O22" s="144"/>
      <c r="P22" s="154" t="s">
        <v>145</v>
      </c>
      <c r="Q22" s="175"/>
      <c r="R22" s="101"/>
    </row>
    <row r="23" spans="1:18" s="102" customFormat="1" ht="31.7" customHeight="1" x14ac:dyDescent="0.3">
      <c r="A23" s="33">
        <v>13</v>
      </c>
      <c r="B23" s="133" t="s">
        <v>100</v>
      </c>
      <c r="C23" s="33" t="s">
        <v>236</v>
      </c>
      <c r="D23" s="131">
        <f>E23+F23</f>
        <v>476</v>
      </c>
      <c r="E23" s="131">
        <v>375</v>
      </c>
      <c r="F23" s="131">
        <v>101</v>
      </c>
      <c r="G23" s="35"/>
      <c r="H23" s="131">
        <v>300</v>
      </c>
      <c r="I23" s="131">
        <v>200</v>
      </c>
      <c r="J23" s="131">
        <v>100</v>
      </c>
      <c r="K23" s="131"/>
      <c r="L23" s="144">
        <f>M23+N23</f>
        <v>175</v>
      </c>
      <c r="M23" s="144">
        <v>175</v>
      </c>
      <c r="N23" s="144"/>
      <c r="O23" s="144"/>
      <c r="P23" s="154" t="s">
        <v>145</v>
      </c>
      <c r="Q23" s="181"/>
      <c r="R23" s="207" t="s">
        <v>244</v>
      </c>
    </row>
    <row r="24" spans="1:18" s="102" customFormat="1" ht="31.7" customHeight="1" x14ac:dyDescent="0.3">
      <c r="A24" s="33">
        <v>14</v>
      </c>
      <c r="B24" s="133" t="s">
        <v>105</v>
      </c>
      <c r="C24" s="33" t="s">
        <v>237</v>
      </c>
      <c r="D24" s="131">
        <f t="shared" ref="D24:D30" si="7">E24+F24</f>
        <v>85</v>
      </c>
      <c r="E24" s="144">
        <v>85</v>
      </c>
      <c r="F24" s="131"/>
      <c r="G24" s="35"/>
      <c r="H24" s="131">
        <v>0</v>
      </c>
      <c r="I24" s="131"/>
      <c r="J24" s="131"/>
      <c r="K24" s="131"/>
      <c r="L24" s="144">
        <f t="shared" ref="L24:L30" si="8">M24+N24</f>
        <v>85</v>
      </c>
      <c r="M24" s="144">
        <v>85</v>
      </c>
      <c r="N24" s="144"/>
      <c r="O24" s="144"/>
      <c r="P24" s="154" t="s">
        <v>145</v>
      </c>
      <c r="Q24" s="175"/>
      <c r="R24" s="208"/>
    </row>
    <row r="25" spans="1:18" s="102" customFormat="1" ht="31.7" customHeight="1" x14ac:dyDescent="0.3">
      <c r="A25" s="33">
        <v>15</v>
      </c>
      <c r="B25" s="133" t="s">
        <v>106</v>
      </c>
      <c r="C25" s="33" t="s">
        <v>238</v>
      </c>
      <c r="D25" s="131">
        <f t="shared" si="7"/>
        <v>80</v>
      </c>
      <c r="E25" s="144">
        <v>80</v>
      </c>
      <c r="F25" s="131"/>
      <c r="G25" s="35"/>
      <c r="H25" s="131">
        <v>0</v>
      </c>
      <c r="I25" s="131"/>
      <c r="J25" s="131"/>
      <c r="K25" s="131"/>
      <c r="L25" s="144">
        <f t="shared" si="8"/>
        <v>80</v>
      </c>
      <c r="M25" s="144">
        <v>80</v>
      </c>
      <c r="N25" s="144"/>
      <c r="O25" s="144"/>
      <c r="P25" s="154" t="s">
        <v>145</v>
      </c>
      <c r="Q25" s="175"/>
      <c r="R25" s="208"/>
    </row>
    <row r="26" spans="1:18" s="102" customFormat="1" ht="31.7" customHeight="1" x14ac:dyDescent="0.3">
      <c r="A26" s="33">
        <v>16</v>
      </c>
      <c r="B26" s="174" t="s">
        <v>107</v>
      </c>
      <c r="C26" s="33" t="s">
        <v>239</v>
      </c>
      <c r="D26" s="131">
        <f t="shared" si="7"/>
        <v>88</v>
      </c>
      <c r="E26" s="144">
        <v>88</v>
      </c>
      <c r="F26" s="131"/>
      <c r="G26" s="35"/>
      <c r="H26" s="131">
        <v>0</v>
      </c>
      <c r="I26" s="131"/>
      <c r="J26" s="131"/>
      <c r="K26" s="131"/>
      <c r="L26" s="144">
        <f t="shared" si="8"/>
        <v>88</v>
      </c>
      <c r="M26" s="144">
        <v>88</v>
      </c>
      <c r="N26" s="144"/>
      <c r="O26" s="144"/>
      <c r="P26" s="154" t="s">
        <v>145</v>
      </c>
      <c r="Q26" s="175"/>
      <c r="R26" s="208"/>
    </row>
    <row r="27" spans="1:18" s="102" customFormat="1" ht="51" customHeight="1" x14ac:dyDescent="0.3">
      <c r="A27" s="33">
        <v>17</v>
      </c>
      <c r="B27" s="133" t="s">
        <v>108</v>
      </c>
      <c r="C27" s="33" t="s">
        <v>240</v>
      </c>
      <c r="D27" s="131">
        <f t="shared" si="7"/>
        <v>164</v>
      </c>
      <c r="E27" s="144">
        <v>164</v>
      </c>
      <c r="F27" s="131"/>
      <c r="G27" s="35"/>
      <c r="H27" s="131">
        <v>0</v>
      </c>
      <c r="I27" s="131"/>
      <c r="J27" s="131"/>
      <c r="K27" s="131"/>
      <c r="L27" s="144">
        <f t="shared" si="8"/>
        <v>164</v>
      </c>
      <c r="M27" s="144">
        <v>164</v>
      </c>
      <c r="N27" s="144"/>
      <c r="O27" s="144"/>
      <c r="P27" s="154" t="s">
        <v>145</v>
      </c>
      <c r="Q27" s="175"/>
      <c r="R27" s="208"/>
    </row>
    <row r="28" spans="1:18" s="102" customFormat="1" ht="43.5" customHeight="1" x14ac:dyDescent="0.3">
      <c r="A28" s="33">
        <v>18</v>
      </c>
      <c r="B28" s="133" t="s">
        <v>109</v>
      </c>
      <c r="C28" s="33" t="s">
        <v>241</v>
      </c>
      <c r="D28" s="131">
        <f t="shared" si="7"/>
        <v>131</v>
      </c>
      <c r="E28" s="144">
        <v>131</v>
      </c>
      <c r="F28" s="131"/>
      <c r="G28" s="35"/>
      <c r="H28" s="131">
        <v>0</v>
      </c>
      <c r="I28" s="131"/>
      <c r="J28" s="131"/>
      <c r="K28" s="131"/>
      <c r="L28" s="144">
        <f t="shared" si="8"/>
        <v>131</v>
      </c>
      <c r="M28" s="144">
        <v>131</v>
      </c>
      <c r="N28" s="144"/>
      <c r="O28" s="144"/>
      <c r="P28" s="154" t="s">
        <v>145</v>
      </c>
      <c r="Q28" s="175"/>
      <c r="R28" s="208"/>
    </row>
    <row r="29" spans="1:18" s="102" customFormat="1" ht="33" customHeight="1" x14ac:dyDescent="0.3">
      <c r="A29" s="33">
        <v>19</v>
      </c>
      <c r="B29" s="133" t="s">
        <v>110</v>
      </c>
      <c r="C29" s="33" t="s">
        <v>242</v>
      </c>
      <c r="D29" s="131">
        <f t="shared" si="7"/>
        <v>120</v>
      </c>
      <c r="E29" s="144">
        <v>120</v>
      </c>
      <c r="F29" s="176"/>
      <c r="G29" s="177"/>
      <c r="H29" s="131">
        <v>0</v>
      </c>
      <c r="I29" s="178"/>
      <c r="J29" s="179"/>
      <c r="K29" s="179"/>
      <c r="L29" s="144">
        <f t="shared" si="8"/>
        <v>120</v>
      </c>
      <c r="M29" s="144">
        <v>120</v>
      </c>
      <c r="N29" s="144"/>
      <c r="O29" s="144"/>
      <c r="P29" s="154" t="s">
        <v>145</v>
      </c>
      <c r="Q29" s="175"/>
      <c r="R29" s="208"/>
    </row>
    <row r="30" spans="1:18" s="102" customFormat="1" ht="31.7" customHeight="1" x14ac:dyDescent="0.3">
      <c r="A30" s="33">
        <v>20</v>
      </c>
      <c r="B30" s="133" t="s">
        <v>71</v>
      </c>
      <c r="C30" s="33" t="s">
        <v>243</v>
      </c>
      <c r="D30" s="131">
        <f t="shared" si="7"/>
        <v>970</v>
      </c>
      <c r="E30" s="154">
        <v>57</v>
      </c>
      <c r="F30" s="131">
        <v>913</v>
      </c>
      <c r="G30" s="35"/>
      <c r="H30" s="131">
        <v>913</v>
      </c>
      <c r="I30" s="131"/>
      <c r="J30" s="131">
        <v>913</v>
      </c>
      <c r="K30" s="131"/>
      <c r="L30" s="144">
        <f t="shared" si="8"/>
        <v>57</v>
      </c>
      <c r="M30" s="154">
        <v>57</v>
      </c>
      <c r="N30" s="154"/>
      <c r="O30" s="154"/>
      <c r="P30" s="154" t="s">
        <v>145</v>
      </c>
      <c r="Q30" s="175"/>
      <c r="R30" s="208"/>
    </row>
    <row r="31" spans="1:18" ht="31.7" customHeight="1" x14ac:dyDescent="0.3">
      <c r="A31" s="134" t="s">
        <v>126</v>
      </c>
      <c r="B31" s="139" t="s">
        <v>120</v>
      </c>
      <c r="C31" s="134"/>
      <c r="D31" s="140">
        <f>SUM(D32:D54)</f>
        <v>48597.851999999999</v>
      </c>
      <c r="E31" s="140">
        <f t="shared" ref="E31:N31" si="9">SUM(E32:E54)</f>
        <v>6073</v>
      </c>
      <c r="F31" s="140">
        <f t="shared" si="9"/>
        <v>41323.788999999997</v>
      </c>
      <c r="G31" s="140">
        <f t="shared" si="9"/>
        <v>1201.0630000000001</v>
      </c>
      <c r="H31" s="140">
        <f t="shared" si="9"/>
        <v>41217.100999999995</v>
      </c>
      <c r="I31" s="140">
        <f t="shared" si="9"/>
        <v>5773</v>
      </c>
      <c r="J31" s="140">
        <f t="shared" si="9"/>
        <v>34243.038</v>
      </c>
      <c r="K31" s="140">
        <f t="shared" si="9"/>
        <v>1201.0630000000001</v>
      </c>
      <c r="L31" s="140">
        <f>SUM(L32:L54)</f>
        <v>8408.7510000000002</v>
      </c>
      <c r="M31" s="140">
        <f t="shared" si="9"/>
        <v>300</v>
      </c>
      <c r="N31" s="140">
        <f t="shared" si="9"/>
        <v>8108.7510000000002</v>
      </c>
      <c r="O31" s="140"/>
      <c r="P31" s="132"/>
      <c r="Q31" s="130"/>
    </row>
    <row r="32" spans="1:18" ht="31.7" customHeight="1" x14ac:dyDescent="0.3">
      <c r="A32" s="33">
        <v>1</v>
      </c>
      <c r="B32" s="141" t="s">
        <v>203</v>
      </c>
      <c r="C32" s="33" t="s">
        <v>206</v>
      </c>
      <c r="D32" s="142">
        <v>683.51300000000003</v>
      </c>
      <c r="E32" s="143">
        <v>144</v>
      </c>
      <c r="F32" s="143">
        <v>335.50599999999997</v>
      </c>
      <c r="G32" s="143">
        <v>204.00700000000001</v>
      </c>
      <c r="H32" s="144">
        <f>I32+J32+K32</f>
        <v>617.51299999999992</v>
      </c>
      <c r="I32" s="144">
        <f>E32-M32</f>
        <v>144</v>
      </c>
      <c r="J32" s="144">
        <f>F32-N32</f>
        <v>269.50599999999997</v>
      </c>
      <c r="K32" s="144">
        <f>G32-O32</f>
        <v>204.00700000000001</v>
      </c>
      <c r="L32" s="144">
        <f>M32+N32+O32</f>
        <v>66</v>
      </c>
      <c r="M32" s="145"/>
      <c r="N32" s="144">
        <v>66</v>
      </c>
      <c r="O32" s="145"/>
      <c r="P32" s="132" t="s">
        <v>145</v>
      </c>
      <c r="Q32" s="155"/>
    </row>
    <row r="33" spans="1:17" ht="46.5" customHeight="1" x14ac:dyDescent="0.3">
      <c r="A33" s="33">
        <v>2</v>
      </c>
      <c r="B33" s="141" t="s">
        <v>204</v>
      </c>
      <c r="C33" s="33" t="s">
        <v>207</v>
      </c>
      <c r="D33" s="142">
        <v>267.75099999999998</v>
      </c>
      <c r="E33" s="143"/>
      <c r="F33" s="143">
        <v>198.77099999999999</v>
      </c>
      <c r="G33" s="143">
        <v>68.98</v>
      </c>
      <c r="H33" s="144">
        <f t="shared" ref="H33:H49" si="10">I33+J33+K33</f>
        <v>232.75099999999998</v>
      </c>
      <c r="I33" s="144">
        <f t="shared" ref="I33:I41" si="11">E33-M33</f>
        <v>0</v>
      </c>
      <c r="J33" s="144">
        <f t="shared" ref="J33:J41" si="12">F33-N33</f>
        <v>163.77099999999999</v>
      </c>
      <c r="K33" s="144">
        <f t="shared" ref="K33:K41" si="13">G33-O33</f>
        <v>68.98</v>
      </c>
      <c r="L33" s="144">
        <f t="shared" ref="L33:L41" si="14">M33+N33+O33</f>
        <v>35</v>
      </c>
      <c r="M33" s="145"/>
      <c r="N33" s="144">
        <v>35</v>
      </c>
      <c r="O33" s="145"/>
      <c r="P33" s="132" t="s">
        <v>145</v>
      </c>
      <c r="Q33" s="155"/>
    </row>
    <row r="34" spans="1:17" ht="31.7" customHeight="1" x14ac:dyDescent="0.3">
      <c r="A34" s="33">
        <v>3</v>
      </c>
      <c r="B34" s="141" t="s">
        <v>205</v>
      </c>
      <c r="C34" s="33" t="s">
        <v>208</v>
      </c>
      <c r="D34" s="142">
        <v>325.88900000000001</v>
      </c>
      <c r="E34" s="146"/>
      <c r="F34" s="143">
        <v>325.88900000000001</v>
      </c>
      <c r="G34" s="143"/>
      <c r="H34" s="144">
        <f t="shared" si="10"/>
        <v>251.88900000000001</v>
      </c>
      <c r="I34" s="144">
        <f t="shared" si="11"/>
        <v>0</v>
      </c>
      <c r="J34" s="144">
        <f t="shared" si="12"/>
        <v>251.88900000000001</v>
      </c>
      <c r="K34" s="144">
        <f t="shared" si="13"/>
        <v>0</v>
      </c>
      <c r="L34" s="144">
        <f t="shared" si="14"/>
        <v>74</v>
      </c>
      <c r="M34" s="145"/>
      <c r="N34" s="144">
        <v>74</v>
      </c>
      <c r="O34" s="145"/>
      <c r="P34" s="132" t="s">
        <v>145</v>
      </c>
      <c r="Q34" s="155"/>
    </row>
    <row r="35" spans="1:17" ht="48" customHeight="1" x14ac:dyDescent="0.3">
      <c r="A35" s="33">
        <v>4</v>
      </c>
      <c r="B35" s="147" t="s">
        <v>209</v>
      </c>
      <c r="C35" s="33" t="s">
        <v>212</v>
      </c>
      <c r="D35" s="142">
        <v>810.08299999999997</v>
      </c>
      <c r="E35" s="142"/>
      <c r="F35" s="142">
        <v>810.08299999999997</v>
      </c>
      <c r="G35" s="145"/>
      <c r="H35" s="144">
        <f t="shared" si="10"/>
        <v>789.08299999999997</v>
      </c>
      <c r="I35" s="144">
        <f t="shared" si="11"/>
        <v>0</v>
      </c>
      <c r="J35" s="144">
        <f t="shared" si="12"/>
        <v>789.08299999999997</v>
      </c>
      <c r="K35" s="144">
        <f t="shared" si="13"/>
        <v>0</v>
      </c>
      <c r="L35" s="144">
        <f t="shared" si="14"/>
        <v>21</v>
      </c>
      <c r="M35" s="144"/>
      <c r="N35" s="144">
        <v>21</v>
      </c>
      <c r="O35" s="145"/>
      <c r="P35" s="132" t="s">
        <v>145</v>
      </c>
      <c r="Q35" s="155"/>
    </row>
    <row r="36" spans="1:17" ht="51.75" customHeight="1" x14ac:dyDescent="0.3">
      <c r="A36" s="33">
        <v>5</v>
      </c>
      <c r="B36" s="147" t="s">
        <v>210</v>
      </c>
      <c r="C36" s="33" t="s">
        <v>213</v>
      </c>
      <c r="D36" s="142">
        <v>1111.9670000000001</v>
      </c>
      <c r="E36" s="142"/>
      <c r="F36" s="142">
        <v>1111.9670000000001</v>
      </c>
      <c r="G36" s="145"/>
      <c r="H36" s="144">
        <f t="shared" si="10"/>
        <v>1083.9670000000001</v>
      </c>
      <c r="I36" s="144">
        <f t="shared" si="11"/>
        <v>0</v>
      </c>
      <c r="J36" s="144">
        <f t="shared" si="12"/>
        <v>1083.9670000000001</v>
      </c>
      <c r="K36" s="144">
        <f t="shared" si="13"/>
        <v>0</v>
      </c>
      <c r="L36" s="144">
        <f t="shared" si="14"/>
        <v>28</v>
      </c>
      <c r="M36" s="144"/>
      <c r="N36" s="144">
        <v>28</v>
      </c>
      <c r="O36" s="145"/>
      <c r="P36" s="132" t="s">
        <v>145</v>
      </c>
      <c r="Q36" s="155"/>
    </row>
    <row r="37" spans="1:17" ht="48" customHeight="1" x14ac:dyDescent="0.3">
      <c r="A37" s="33">
        <v>6</v>
      </c>
      <c r="B37" s="147" t="s">
        <v>211</v>
      </c>
      <c r="C37" s="33" t="s">
        <v>217</v>
      </c>
      <c r="D37" s="142">
        <f>E37+F37</f>
        <v>461.90600000000001</v>
      </c>
      <c r="E37" s="148">
        <v>402</v>
      </c>
      <c r="F37" s="142">
        <v>59.905999999999999</v>
      </c>
      <c r="G37" s="145"/>
      <c r="H37" s="144">
        <f t="shared" si="10"/>
        <v>447.90600000000001</v>
      </c>
      <c r="I37" s="144">
        <f t="shared" si="11"/>
        <v>402</v>
      </c>
      <c r="J37" s="144">
        <f t="shared" si="12"/>
        <v>45.905999999999999</v>
      </c>
      <c r="K37" s="144">
        <f t="shared" si="13"/>
        <v>0</v>
      </c>
      <c r="L37" s="144">
        <f t="shared" si="14"/>
        <v>14</v>
      </c>
      <c r="M37" s="145"/>
      <c r="N37" s="144">
        <v>14</v>
      </c>
      <c r="O37" s="145"/>
      <c r="P37" s="132" t="s">
        <v>145</v>
      </c>
      <c r="Q37" s="155"/>
    </row>
    <row r="38" spans="1:17" ht="31.7" customHeight="1" x14ac:dyDescent="0.3">
      <c r="A38" s="33">
        <v>7</v>
      </c>
      <c r="B38" s="133" t="s">
        <v>214</v>
      </c>
      <c r="C38" s="33" t="s">
        <v>216</v>
      </c>
      <c r="D38" s="142">
        <v>292.51900000000001</v>
      </c>
      <c r="E38" s="146"/>
      <c r="F38" s="142">
        <v>147.11099999999999</v>
      </c>
      <c r="G38" s="142">
        <v>145.40799999999999</v>
      </c>
      <c r="H38" s="144">
        <f t="shared" si="10"/>
        <v>201.51899999999998</v>
      </c>
      <c r="I38" s="144">
        <f t="shared" si="11"/>
        <v>0</v>
      </c>
      <c r="J38" s="144">
        <f t="shared" si="12"/>
        <v>56.11099999999999</v>
      </c>
      <c r="K38" s="144">
        <f t="shared" si="13"/>
        <v>145.40799999999999</v>
      </c>
      <c r="L38" s="144">
        <f t="shared" si="14"/>
        <v>91</v>
      </c>
      <c r="M38" s="145"/>
      <c r="N38" s="144">
        <v>91</v>
      </c>
      <c r="O38" s="145"/>
      <c r="P38" s="132" t="s">
        <v>145</v>
      </c>
      <c r="Q38" s="155"/>
    </row>
    <row r="39" spans="1:17" ht="31.7" customHeight="1" x14ac:dyDescent="0.3">
      <c r="A39" s="33">
        <v>8</v>
      </c>
      <c r="B39" s="133" t="s">
        <v>215</v>
      </c>
      <c r="C39" s="33" t="s">
        <v>216</v>
      </c>
      <c r="D39" s="142">
        <v>166.31</v>
      </c>
      <c r="E39" s="146"/>
      <c r="F39" s="142">
        <v>83.641999999999996</v>
      </c>
      <c r="G39" s="142">
        <v>82.668000000000006</v>
      </c>
      <c r="H39" s="144">
        <f t="shared" si="10"/>
        <v>100.31</v>
      </c>
      <c r="I39" s="144">
        <f t="shared" si="11"/>
        <v>0</v>
      </c>
      <c r="J39" s="144">
        <f t="shared" si="12"/>
        <v>17.641999999999996</v>
      </c>
      <c r="K39" s="144">
        <f t="shared" si="13"/>
        <v>82.668000000000006</v>
      </c>
      <c r="L39" s="144">
        <f t="shared" si="14"/>
        <v>66</v>
      </c>
      <c r="M39" s="145"/>
      <c r="N39" s="144">
        <v>66</v>
      </c>
      <c r="O39" s="145"/>
      <c r="P39" s="132" t="s">
        <v>145</v>
      </c>
      <c r="Q39" s="155"/>
    </row>
    <row r="40" spans="1:17" ht="50.25" customHeight="1" x14ac:dyDescent="0.3">
      <c r="A40" s="33">
        <v>9</v>
      </c>
      <c r="B40" s="133" t="s">
        <v>218</v>
      </c>
      <c r="C40" s="33" t="s">
        <v>220</v>
      </c>
      <c r="D40" s="142">
        <v>1110.7080000000001</v>
      </c>
      <c r="E40" s="142"/>
      <c r="F40" s="142">
        <v>410.70800000000003</v>
      </c>
      <c r="G40" s="142">
        <v>700</v>
      </c>
      <c r="H40" s="144">
        <f t="shared" si="10"/>
        <v>1078.7080000000001</v>
      </c>
      <c r="I40" s="144">
        <f t="shared" si="11"/>
        <v>0</v>
      </c>
      <c r="J40" s="144">
        <f t="shared" si="12"/>
        <v>378.70800000000003</v>
      </c>
      <c r="K40" s="144">
        <f t="shared" si="13"/>
        <v>700</v>
      </c>
      <c r="L40" s="144">
        <f t="shared" si="14"/>
        <v>32</v>
      </c>
      <c r="M40" s="145"/>
      <c r="N40" s="144">
        <v>32</v>
      </c>
      <c r="O40" s="145"/>
      <c r="P40" s="132" t="s">
        <v>145</v>
      </c>
      <c r="Q40" s="155"/>
    </row>
    <row r="41" spans="1:17" ht="31.7" customHeight="1" x14ac:dyDescent="0.3">
      <c r="A41" s="33">
        <v>10</v>
      </c>
      <c r="B41" s="133" t="s">
        <v>219</v>
      </c>
      <c r="C41" s="33" t="s">
        <v>221</v>
      </c>
      <c r="D41" s="142">
        <v>909.45500000000004</v>
      </c>
      <c r="E41" s="142"/>
      <c r="F41" s="142">
        <v>909.45500000000004</v>
      </c>
      <c r="G41" s="142"/>
      <c r="H41" s="144">
        <f t="shared" si="10"/>
        <v>883.45500000000004</v>
      </c>
      <c r="I41" s="144">
        <f t="shared" si="11"/>
        <v>0</v>
      </c>
      <c r="J41" s="144">
        <f t="shared" si="12"/>
        <v>883.45500000000004</v>
      </c>
      <c r="K41" s="144">
        <f t="shared" si="13"/>
        <v>0</v>
      </c>
      <c r="L41" s="144">
        <f t="shared" si="14"/>
        <v>26</v>
      </c>
      <c r="M41" s="145"/>
      <c r="N41" s="144">
        <v>26</v>
      </c>
      <c r="O41" s="145"/>
      <c r="P41" s="132" t="s">
        <v>145</v>
      </c>
      <c r="Q41" s="155"/>
    </row>
    <row r="42" spans="1:17" ht="50.25" customHeight="1" x14ac:dyDescent="0.3">
      <c r="A42" s="33">
        <v>11</v>
      </c>
      <c r="B42" s="133" t="s">
        <v>185</v>
      </c>
      <c r="C42" s="33" t="s">
        <v>186</v>
      </c>
      <c r="D42" s="142">
        <f>E42+F42+G42</f>
        <v>996</v>
      </c>
      <c r="E42" s="145"/>
      <c r="F42" s="144">
        <v>996</v>
      </c>
      <c r="G42" s="145"/>
      <c r="H42" s="144">
        <f t="shared" si="10"/>
        <v>0</v>
      </c>
      <c r="I42" s="144">
        <v>0</v>
      </c>
      <c r="J42" s="144">
        <v>0</v>
      </c>
      <c r="K42" s="144">
        <v>0</v>
      </c>
      <c r="L42" s="144">
        <f>M42+N42+O42</f>
        <v>996</v>
      </c>
      <c r="M42" s="145"/>
      <c r="N42" s="144">
        <v>996</v>
      </c>
      <c r="O42" s="145"/>
      <c r="P42" s="132" t="s">
        <v>145</v>
      </c>
      <c r="Q42" s="155"/>
    </row>
    <row r="43" spans="1:17" ht="31.7" customHeight="1" x14ac:dyDescent="0.3">
      <c r="A43" s="33">
        <v>12</v>
      </c>
      <c r="B43" s="133" t="s">
        <v>187</v>
      </c>
      <c r="C43" s="33" t="s">
        <v>192</v>
      </c>
      <c r="D43" s="142">
        <f>E43+F43+G43</f>
        <v>401</v>
      </c>
      <c r="E43" s="144">
        <v>300</v>
      </c>
      <c r="F43" s="144">
        <v>101</v>
      </c>
      <c r="G43" s="145"/>
      <c r="H43" s="144">
        <f t="shared" si="10"/>
        <v>0</v>
      </c>
      <c r="I43" s="145"/>
      <c r="J43" s="145"/>
      <c r="K43" s="145"/>
      <c r="L43" s="144">
        <f t="shared" ref="L43:L45" si="15">M43+N43+O43</f>
        <v>401</v>
      </c>
      <c r="M43" s="144">
        <v>300</v>
      </c>
      <c r="N43" s="144">
        <v>101</v>
      </c>
      <c r="O43" s="145"/>
      <c r="P43" s="132" t="s">
        <v>145</v>
      </c>
      <c r="Q43" s="155"/>
    </row>
    <row r="44" spans="1:17" ht="44.45" customHeight="1" x14ac:dyDescent="0.3">
      <c r="A44" s="33">
        <v>13</v>
      </c>
      <c r="B44" s="133" t="s">
        <v>189</v>
      </c>
      <c r="C44" s="33" t="s">
        <v>188</v>
      </c>
      <c r="D44" s="142">
        <f t="shared" ref="D44:D45" si="16">E44+F44+G44</f>
        <v>1198</v>
      </c>
      <c r="E44" s="144"/>
      <c r="F44" s="144">
        <v>1198</v>
      </c>
      <c r="G44" s="145"/>
      <c r="H44" s="144">
        <f t="shared" si="10"/>
        <v>0</v>
      </c>
      <c r="I44" s="145"/>
      <c r="J44" s="145"/>
      <c r="K44" s="145"/>
      <c r="L44" s="144">
        <f t="shared" si="15"/>
        <v>1198</v>
      </c>
      <c r="M44" s="145"/>
      <c r="N44" s="144">
        <v>1198</v>
      </c>
      <c r="O44" s="145"/>
      <c r="P44" s="132" t="s">
        <v>145</v>
      </c>
      <c r="Q44" s="155"/>
    </row>
    <row r="45" spans="1:17" ht="46.5" customHeight="1" x14ac:dyDescent="0.3">
      <c r="A45" s="33">
        <v>14</v>
      </c>
      <c r="B45" s="133" t="s">
        <v>190</v>
      </c>
      <c r="C45" s="33" t="s">
        <v>191</v>
      </c>
      <c r="D45" s="142">
        <f t="shared" si="16"/>
        <v>793</v>
      </c>
      <c r="E45" s="145"/>
      <c r="F45" s="144">
        <v>793</v>
      </c>
      <c r="G45" s="145"/>
      <c r="H45" s="144">
        <f t="shared" si="10"/>
        <v>0</v>
      </c>
      <c r="I45" s="145"/>
      <c r="J45" s="145"/>
      <c r="K45" s="145"/>
      <c r="L45" s="144">
        <f t="shared" si="15"/>
        <v>793</v>
      </c>
      <c r="M45" s="145"/>
      <c r="N45" s="144">
        <v>793</v>
      </c>
      <c r="O45" s="145"/>
      <c r="P45" s="132" t="s">
        <v>145</v>
      </c>
      <c r="Q45" s="155"/>
    </row>
    <row r="46" spans="1:17" ht="46.5" customHeight="1" x14ac:dyDescent="0.3">
      <c r="A46" s="33">
        <v>15</v>
      </c>
      <c r="B46" s="133" t="s">
        <v>193</v>
      </c>
      <c r="C46" s="33" t="s">
        <v>197</v>
      </c>
      <c r="D46" s="143">
        <v>246.785</v>
      </c>
      <c r="E46" s="145"/>
      <c r="F46" s="143">
        <v>246.785</v>
      </c>
      <c r="G46" s="145"/>
      <c r="H46" s="144">
        <f t="shared" si="10"/>
        <v>0</v>
      </c>
      <c r="I46" s="145"/>
      <c r="J46" s="145"/>
      <c r="K46" s="145"/>
      <c r="L46" s="143">
        <v>246.785</v>
      </c>
      <c r="M46" s="145"/>
      <c r="N46" s="143">
        <v>246.785</v>
      </c>
      <c r="O46" s="145"/>
      <c r="P46" s="132" t="s">
        <v>145</v>
      </c>
      <c r="Q46" s="155"/>
    </row>
    <row r="47" spans="1:17" ht="46.5" customHeight="1" x14ac:dyDescent="0.3">
      <c r="A47" s="33">
        <v>16</v>
      </c>
      <c r="B47" s="133" t="s">
        <v>194</v>
      </c>
      <c r="C47" s="33" t="s">
        <v>198</v>
      </c>
      <c r="D47" s="143">
        <v>482.91800000000001</v>
      </c>
      <c r="E47" s="145"/>
      <c r="F47" s="143">
        <v>482.91800000000001</v>
      </c>
      <c r="G47" s="145"/>
      <c r="H47" s="144">
        <f t="shared" si="10"/>
        <v>0</v>
      </c>
      <c r="I47" s="145"/>
      <c r="J47" s="145"/>
      <c r="K47" s="145"/>
      <c r="L47" s="143">
        <v>482.91800000000001</v>
      </c>
      <c r="M47" s="145"/>
      <c r="N47" s="143">
        <v>482.91800000000001</v>
      </c>
      <c r="O47" s="145"/>
      <c r="P47" s="132" t="s">
        <v>145</v>
      </c>
      <c r="Q47" s="155"/>
    </row>
    <row r="48" spans="1:17" ht="46.5" customHeight="1" x14ac:dyDescent="0.3">
      <c r="A48" s="33">
        <v>17</v>
      </c>
      <c r="B48" s="133" t="s">
        <v>195</v>
      </c>
      <c r="C48" s="33" t="s">
        <v>199</v>
      </c>
      <c r="D48" s="143">
        <v>571.03200000000004</v>
      </c>
      <c r="E48" s="145"/>
      <c r="F48" s="143">
        <v>571.03200000000004</v>
      </c>
      <c r="G48" s="145"/>
      <c r="H48" s="144">
        <f t="shared" si="10"/>
        <v>0</v>
      </c>
      <c r="I48" s="145"/>
      <c r="J48" s="145"/>
      <c r="K48" s="145"/>
      <c r="L48" s="143">
        <v>571.03200000000004</v>
      </c>
      <c r="M48" s="145"/>
      <c r="N48" s="143">
        <v>571.03200000000004</v>
      </c>
      <c r="O48" s="145"/>
      <c r="P48" s="132" t="s">
        <v>145</v>
      </c>
      <c r="Q48" s="155"/>
    </row>
    <row r="49" spans="1:19" ht="46.5" customHeight="1" x14ac:dyDescent="0.3">
      <c r="A49" s="33">
        <v>18</v>
      </c>
      <c r="B49" s="133" t="s">
        <v>196</v>
      </c>
      <c r="C49" s="33" t="s">
        <v>200</v>
      </c>
      <c r="D49" s="143">
        <v>1102.0160000000001</v>
      </c>
      <c r="E49" s="145"/>
      <c r="F49" s="143">
        <v>1102.0160000000001</v>
      </c>
      <c r="G49" s="145"/>
      <c r="H49" s="144">
        <f t="shared" si="10"/>
        <v>0</v>
      </c>
      <c r="I49" s="145"/>
      <c r="J49" s="145"/>
      <c r="K49" s="145"/>
      <c r="L49" s="143">
        <v>1102.0160000000001</v>
      </c>
      <c r="M49" s="145"/>
      <c r="N49" s="143">
        <v>1102.0160000000001</v>
      </c>
      <c r="O49" s="145"/>
      <c r="P49" s="132" t="s">
        <v>145</v>
      </c>
      <c r="Q49" s="155"/>
    </row>
    <row r="50" spans="1:19" ht="46.5" customHeight="1" x14ac:dyDescent="0.3">
      <c r="A50" s="33">
        <v>19</v>
      </c>
      <c r="B50" s="141" t="s">
        <v>65</v>
      </c>
      <c r="C50" s="33" t="s">
        <v>131</v>
      </c>
      <c r="D50" s="149">
        <v>11814</v>
      </c>
      <c r="E50" s="150">
        <v>1049</v>
      </c>
      <c r="F50" s="144">
        <f>D50-E50</f>
        <v>10765</v>
      </c>
      <c r="G50" s="151"/>
      <c r="H50" s="149">
        <f>I50+J50+K50</f>
        <v>11042</v>
      </c>
      <c r="I50" s="149">
        <v>1049</v>
      </c>
      <c r="J50" s="144">
        <v>9993</v>
      </c>
      <c r="K50" s="151"/>
      <c r="L50" s="144">
        <v>1800</v>
      </c>
      <c r="M50" s="144"/>
      <c r="N50" s="144">
        <f>L50</f>
        <v>1800</v>
      </c>
      <c r="O50" s="144">
        <f>G50-K50</f>
        <v>0</v>
      </c>
      <c r="P50" s="132" t="s">
        <v>145</v>
      </c>
      <c r="Q50" s="156"/>
    </row>
    <row r="51" spans="1:19" ht="60.75" customHeight="1" x14ac:dyDescent="0.3">
      <c r="A51" s="33">
        <v>20</v>
      </c>
      <c r="B51" s="133" t="s">
        <v>69</v>
      </c>
      <c r="C51" s="33" t="s">
        <v>134</v>
      </c>
      <c r="D51" s="152">
        <v>6455</v>
      </c>
      <c r="E51" s="152">
        <v>2556</v>
      </c>
      <c r="F51" s="152">
        <f>D51-E51</f>
        <v>3899</v>
      </c>
      <c r="G51" s="153"/>
      <c r="H51" s="149">
        <f t="shared" ref="H51:H54" si="17">I51+J51+K51</f>
        <v>6281</v>
      </c>
      <c r="I51" s="152">
        <v>2556</v>
      </c>
      <c r="J51" s="152">
        <v>3725</v>
      </c>
      <c r="K51" s="151"/>
      <c r="L51" s="144">
        <f>M51+N51+O51</f>
        <v>174</v>
      </c>
      <c r="M51" s="144"/>
      <c r="N51" s="144">
        <f>F51-J51</f>
        <v>174</v>
      </c>
      <c r="O51" s="144">
        <f t="shared" ref="O51:O60" si="18">G51-K51</f>
        <v>0</v>
      </c>
      <c r="P51" s="132" t="s">
        <v>145</v>
      </c>
      <c r="Q51" s="156"/>
    </row>
    <row r="52" spans="1:19" ht="37.5" customHeight="1" x14ac:dyDescent="0.3">
      <c r="A52" s="33">
        <v>21</v>
      </c>
      <c r="B52" s="133" t="s">
        <v>68</v>
      </c>
      <c r="C52" s="33" t="s">
        <v>133</v>
      </c>
      <c r="D52" s="152">
        <f>E52+F52</f>
        <v>13557</v>
      </c>
      <c r="E52" s="152">
        <v>0</v>
      </c>
      <c r="F52" s="152">
        <v>13557</v>
      </c>
      <c r="G52" s="153"/>
      <c r="H52" s="149">
        <f t="shared" si="17"/>
        <v>13454</v>
      </c>
      <c r="I52" s="152"/>
      <c r="J52" s="152">
        <v>13454</v>
      </c>
      <c r="K52" s="151"/>
      <c r="L52" s="144">
        <f t="shared" ref="L52:L54" si="19">M52+N52+O52</f>
        <v>103</v>
      </c>
      <c r="M52" s="144"/>
      <c r="N52" s="144">
        <f t="shared" ref="N52:N54" si="20">F52-J52</f>
        <v>103</v>
      </c>
      <c r="O52" s="144">
        <f t="shared" si="18"/>
        <v>0</v>
      </c>
      <c r="P52" s="132" t="s">
        <v>145</v>
      </c>
      <c r="Q52" s="156"/>
    </row>
    <row r="53" spans="1:19" ht="45.75" customHeight="1" x14ac:dyDescent="0.3">
      <c r="A53" s="33">
        <v>22</v>
      </c>
      <c r="B53" s="133" t="s">
        <v>67</v>
      </c>
      <c r="C53" s="33" t="s">
        <v>135</v>
      </c>
      <c r="D53" s="152">
        <f>E53+F53</f>
        <v>4441</v>
      </c>
      <c r="E53" s="152">
        <v>1622</v>
      </c>
      <c r="F53" s="152">
        <v>2819</v>
      </c>
      <c r="G53" s="153"/>
      <c r="H53" s="149">
        <f t="shared" si="17"/>
        <v>4377</v>
      </c>
      <c r="I53" s="152">
        <v>1622</v>
      </c>
      <c r="J53" s="152">
        <v>2755</v>
      </c>
      <c r="K53" s="151"/>
      <c r="L53" s="144">
        <f t="shared" si="19"/>
        <v>64</v>
      </c>
      <c r="M53" s="144"/>
      <c r="N53" s="144">
        <f t="shared" si="20"/>
        <v>64</v>
      </c>
      <c r="O53" s="144">
        <f t="shared" si="18"/>
        <v>0</v>
      </c>
      <c r="P53" s="132" t="s">
        <v>145</v>
      </c>
      <c r="Q53" s="156"/>
    </row>
    <row r="54" spans="1:19" ht="41.25" customHeight="1" x14ac:dyDescent="0.3">
      <c r="A54" s="33">
        <v>23</v>
      </c>
      <c r="B54" s="133" t="s">
        <v>66</v>
      </c>
      <c r="C54" s="33" t="s">
        <v>137</v>
      </c>
      <c r="D54" s="152">
        <f>E54+F54</f>
        <v>400</v>
      </c>
      <c r="E54" s="152"/>
      <c r="F54" s="152">
        <v>400</v>
      </c>
      <c r="G54" s="153"/>
      <c r="H54" s="149">
        <f t="shared" si="17"/>
        <v>376</v>
      </c>
      <c r="I54" s="152"/>
      <c r="J54" s="152">
        <v>376</v>
      </c>
      <c r="K54" s="151"/>
      <c r="L54" s="144">
        <f t="shared" si="19"/>
        <v>24</v>
      </c>
      <c r="M54" s="144"/>
      <c r="N54" s="144">
        <f t="shared" si="20"/>
        <v>24</v>
      </c>
      <c r="O54" s="144">
        <f t="shared" si="18"/>
        <v>0</v>
      </c>
      <c r="P54" s="132" t="s">
        <v>145</v>
      </c>
      <c r="Q54" s="156"/>
    </row>
    <row r="55" spans="1:19" ht="41.25" customHeight="1" x14ac:dyDescent="0.3">
      <c r="A55" s="157" t="s">
        <v>7</v>
      </c>
      <c r="B55" s="158" t="s">
        <v>119</v>
      </c>
      <c r="C55" s="36"/>
      <c r="D55" s="156">
        <f>SUM(D56:D57)</f>
        <v>1175</v>
      </c>
      <c r="E55" s="156">
        <f t="shared" ref="E55:O55" si="21">SUM(E56:E57)</f>
        <v>1000</v>
      </c>
      <c r="F55" s="156">
        <f t="shared" si="21"/>
        <v>175</v>
      </c>
      <c r="G55" s="156">
        <f t="shared" si="21"/>
        <v>0</v>
      </c>
      <c r="H55" s="156">
        <f t="shared" si="21"/>
        <v>0</v>
      </c>
      <c r="I55" s="156">
        <f t="shared" si="21"/>
        <v>0</v>
      </c>
      <c r="J55" s="156">
        <f t="shared" si="21"/>
        <v>0</v>
      </c>
      <c r="K55" s="156">
        <f t="shared" si="21"/>
        <v>0</v>
      </c>
      <c r="L55" s="156">
        <f>SUM(L56:L57)</f>
        <v>1082</v>
      </c>
      <c r="M55" s="156">
        <f t="shared" si="21"/>
        <v>1000</v>
      </c>
      <c r="N55" s="156">
        <f t="shared" si="21"/>
        <v>82</v>
      </c>
      <c r="O55" s="156">
        <f t="shared" si="21"/>
        <v>0</v>
      </c>
      <c r="P55" s="154"/>
      <c r="Q55" s="156"/>
    </row>
    <row r="56" spans="1:19" ht="55.5" customHeight="1" x14ac:dyDescent="0.3">
      <c r="A56" s="36">
        <v>1</v>
      </c>
      <c r="B56" s="133" t="s">
        <v>201</v>
      </c>
      <c r="C56" s="32" t="s">
        <v>202</v>
      </c>
      <c r="D56" s="154">
        <f>E56+F56+G56</f>
        <v>582</v>
      </c>
      <c r="E56" s="154">
        <v>500</v>
      </c>
      <c r="F56" s="154">
        <v>82</v>
      </c>
      <c r="G56" s="156"/>
      <c r="H56" s="156"/>
      <c r="I56" s="156"/>
      <c r="J56" s="156"/>
      <c r="K56" s="156"/>
      <c r="L56" s="154">
        <f>M56+N56+O56</f>
        <v>582</v>
      </c>
      <c r="M56" s="154">
        <v>500</v>
      </c>
      <c r="N56" s="154">
        <v>82</v>
      </c>
      <c r="O56" s="156"/>
      <c r="P56" s="154" t="s">
        <v>145</v>
      </c>
      <c r="Q56" s="156"/>
    </row>
    <row r="57" spans="1:19" ht="65.25" customHeight="1" x14ac:dyDescent="0.3">
      <c r="A57" s="36">
        <v>2</v>
      </c>
      <c r="B57" s="133" t="s">
        <v>116</v>
      </c>
      <c r="C57" s="32" t="s">
        <v>174</v>
      </c>
      <c r="D57" s="154">
        <f>E57+F57+G57</f>
        <v>593</v>
      </c>
      <c r="E57" s="144">
        <v>500</v>
      </c>
      <c r="F57" s="131">
        <v>93</v>
      </c>
      <c r="G57" s="159"/>
      <c r="H57" s="131">
        <v>0</v>
      </c>
      <c r="I57" s="131">
        <v>0</v>
      </c>
      <c r="J57" s="131"/>
      <c r="K57" s="160"/>
      <c r="L57" s="154">
        <f>M57+N57</f>
        <v>500</v>
      </c>
      <c r="M57" s="154">
        <v>500</v>
      </c>
      <c r="N57" s="154">
        <v>0</v>
      </c>
      <c r="O57" s="154">
        <f t="shared" si="18"/>
        <v>0</v>
      </c>
      <c r="P57" s="154" t="s">
        <v>145</v>
      </c>
      <c r="Q57" s="160"/>
    </row>
    <row r="58" spans="1:19" s="109" customFormat="1" ht="38.25" customHeight="1" x14ac:dyDescent="0.3">
      <c r="A58" s="34" t="s">
        <v>21</v>
      </c>
      <c r="B58" s="135" t="s">
        <v>8</v>
      </c>
      <c r="C58" s="161"/>
      <c r="D58" s="37">
        <f>SUM(D59:D60)</f>
        <v>4853</v>
      </c>
      <c r="E58" s="37">
        <f t="shared" ref="E58:O58" si="22">SUM(E59:E60)</f>
        <v>2000</v>
      </c>
      <c r="F58" s="37">
        <f t="shared" si="22"/>
        <v>2218</v>
      </c>
      <c r="G58" s="37">
        <f t="shared" si="22"/>
        <v>635</v>
      </c>
      <c r="H58" s="37">
        <f t="shared" si="22"/>
        <v>0</v>
      </c>
      <c r="I58" s="37">
        <f t="shared" si="22"/>
        <v>0</v>
      </c>
      <c r="J58" s="37">
        <f t="shared" si="22"/>
        <v>0</v>
      </c>
      <c r="K58" s="37">
        <f t="shared" si="22"/>
        <v>0</v>
      </c>
      <c r="L58" s="37">
        <f>SUM(L59:L60)</f>
        <v>2966</v>
      </c>
      <c r="M58" s="37">
        <f t="shared" si="22"/>
        <v>2000</v>
      </c>
      <c r="N58" s="37">
        <f t="shared" si="22"/>
        <v>331</v>
      </c>
      <c r="O58" s="37">
        <f t="shared" si="22"/>
        <v>635</v>
      </c>
      <c r="P58" s="154"/>
      <c r="Q58" s="159"/>
      <c r="R58" s="108"/>
    </row>
    <row r="59" spans="1:19" ht="34.5" customHeight="1" x14ac:dyDescent="0.3">
      <c r="A59" s="157">
        <v>1</v>
      </c>
      <c r="B59" s="133" t="s">
        <v>64</v>
      </c>
      <c r="C59" s="33" t="s">
        <v>129</v>
      </c>
      <c r="D59" s="162">
        <f>E59+F59+G59</f>
        <v>966</v>
      </c>
      <c r="E59" s="144"/>
      <c r="F59" s="163">
        <v>331</v>
      </c>
      <c r="G59" s="164">
        <v>635</v>
      </c>
      <c r="H59" s="144"/>
      <c r="I59" s="35"/>
      <c r="J59" s="152"/>
      <c r="K59" s="159"/>
      <c r="L59" s="144">
        <f>M59+N59+O59</f>
        <v>966</v>
      </c>
      <c r="M59" s="144">
        <f t="shared" ref="M59:M60" si="23">E59-I59</f>
        <v>0</v>
      </c>
      <c r="N59" s="144">
        <v>331</v>
      </c>
      <c r="O59" s="154">
        <f t="shared" si="18"/>
        <v>635</v>
      </c>
      <c r="P59" s="154" t="s">
        <v>145</v>
      </c>
      <c r="Q59" s="160"/>
    </row>
    <row r="60" spans="1:19" ht="33.75" customHeight="1" x14ac:dyDescent="0.3">
      <c r="A60" s="157">
        <v>2</v>
      </c>
      <c r="B60" s="166" t="s">
        <v>118</v>
      </c>
      <c r="C60" s="32" t="s">
        <v>175</v>
      </c>
      <c r="D60" s="162">
        <f>E60+F60+G60</f>
        <v>3887</v>
      </c>
      <c r="E60" s="144">
        <v>2000</v>
      </c>
      <c r="F60" s="35">
        <v>1887</v>
      </c>
      <c r="G60" s="159"/>
      <c r="H60" s="144"/>
      <c r="I60" s="35"/>
      <c r="J60" s="152"/>
      <c r="K60" s="159"/>
      <c r="L60" s="144">
        <f>M60+N60+O60</f>
        <v>2000</v>
      </c>
      <c r="M60" s="144">
        <f t="shared" si="23"/>
        <v>2000</v>
      </c>
      <c r="N60" s="144"/>
      <c r="O60" s="154">
        <f t="shared" si="18"/>
        <v>0</v>
      </c>
      <c r="P60" s="154" t="s">
        <v>145</v>
      </c>
      <c r="Q60" s="160"/>
      <c r="R60" s="60"/>
    </row>
    <row r="61" spans="1:19" s="109" customFormat="1" ht="37.5" customHeight="1" x14ac:dyDescent="0.3">
      <c r="A61" s="34" t="s">
        <v>22</v>
      </c>
      <c r="B61" s="135" t="s">
        <v>180</v>
      </c>
      <c r="C61" s="187"/>
      <c r="D61" s="37">
        <f>D62+D63</f>
        <v>7050</v>
      </c>
      <c r="E61" s="37">
        <f t="shared" ref="E61:O61" si="24">E62+E63</f>
        <v>5000</v>
      </c>
      <c r="F61" s="37">
        <f t="shared" si="24"/>
        <v>2050</v>
      </c>
      <c r="G61" s="37">
        <f t="shared" si="24"/>
        <v>0</v>
      </c>
      <c r="H61" s="37">
        <f t="shared" si="24"/>
        <v>0</v>
      </c>
      <c r="I61" s="37">
        <f t="shared" si="24"/>
        <v>0</v>
      </c>
      <c r="J61" s="37">
        <f t="shared" si="24"/>
        <v>0</v>
      </c>
      <c r="K61" s="37">
        <f t="shared" si="24"/>
        <v>0</v>
      </c>
      <c r="L61" s="37">
        <f>L62+L63</f>
        <v>6200</v>
      </c>
      <c r="M61" s="37">
        <f t="shared" si="24"/>
        <v>5000</v>
      </c>
      <c r="N61" s="37">
        <f t="shared" si="24"/>
        <v>1200</v>
      </c>
      <c r="O61" s="37">
        <f t="shared" si="24"/>
        <v>0</v>
      </c>
      <c r="P61" s="154"/>
      <c r="Q61" s="159"/>
      <c r="R61" s="110"/>
    </row>
    <row r="62" spans="1:19" ht="96" customHeight="1" x14ac:dyDescent="0.3">
      <c r="A62" s="36">
        <v>1</v>
      </c>
      <c r="B62" s="185" t="s">
        <v>176</v>
      </c>
      <c r="C62" s="182" t="s">
        <v>177</v>
      </c>
      <c r="D62" s="186">
        <v>5850</v>
      </c>
      <c r="E62" s="144">
        <v>5000</v>
      </c>
      <c r="F62" s="35">
        <v>850</v>
      </c>
      <c r="G62" s="159"/>
      <c r="H62" s="144"/>
      <c r="I62" s="35"/>
      <c r="J62" s="183"/>
      <c r="K62" s="159"/>
      <c r="L62" s="35">
        <f>M62+N62+O62</f>
        <v>5000</v>
      </c>
      <c r="M62" s="144">
        <v>5000</v>
      </c>
      <c r="N62" s="35"/>
      <c r="O62" s="165"/>
      <c r="P62" s="154" t="s">
        <v>145</v>
      </c>
      <c r="Q62" s="160"/>
      <c r="R62" s="60"/>
    </row>
    <row r="63" spans="1:19" ht="56.25" customHeight="1" x14ac:dyDescent="0.3">
      <c r="A63" s="36">
        <v>2</v>
      </c>
      <c r="B63" s="184" t="s">
        <v>183</v>
      </c>
      <c r="C63" s="33" t="s">
        <v>247</v>
      </c>
      <c r="D63" s="35">
        <v>1200</v>
      </c>
      <c r="E63" s="144"/>
      <c r="F63" s="35">
        <v>1200</v>
      </c>
      <c r="G63" s="159"/>
      <c r="H63" s="144"/>
      <c r="I63" s="35"/>
      <c r="J63" s="183"/>
      <c r="K63" s="159"/>
      <c r="L63" s="35">
        <v>1200</v>
      </c>
      <c r="M63" s="144"/>
      <c r="N63" s="35">
        <v>1200</v>
      </c>
      <c r="O63" s="165"/>
      <c r="P63" s="154" t="s">
        <v>145</v>
      </c>
      <c r="Q63" s="160"/>
      <c r="R63" s="60"/>
      <c r="S63" s="170"/>
    </row>
  </sheetData>
  <mergeCells count="19">
    <mergeCell ref="A3:P3"/>
    <mergeCell ref="P5:P7"/>
    <mergeCell ref="H5:K5"/>
    <mergeCell ref="R23:R30"/>
    <mergeCell ref="A2:Q2"/>
    <mergeCell ref="A8:B8"/>
    <mergeCell ref="M4:Q4"/>
    <mergeCell ref="L5:O5"/>
    <mergeCell ref="Q5:Q7"/>
    <mergeCell ref="D6:D7"/>
    <mergeCell ref="E6:G6"/>
    <mergeCell ref="H6:H7"/>
    <mergeCell ref="I6:K6"/>
    <mergeCell ref="L6:L7"/>
    <mergeCell ref="M6:O6"/>
    <mergeCell ref="A5:A7"/>
    <mergeCell ref="B5:B7"/>
    <mergeCell ref="C5:C7"/>
    <mergeCell ref="D5:G5"/>
  </mergeCells>
  <pageMargins left="0.45" right="0.2" top="0.25" bottom="0.25" header="0.3" footer="0.3"/>
  <pageSetup paperSize="9" scale="65"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37"/>
  <sheetViews>
    <sheetView workbookViewId="0">
      <selection activeCell="A3" sqref="A3:N3"/>
    </sheetView>
  </sheetViews>
  <sheetFormatPr defaultRowHeight="18.75" x14ac:dyDescent="0.3"/>
  <cols>
    <col min="1" max="1" width="4.77734375" customWidth="1"/>
    <col min="2" max="2" width="31.44140625" customWidth="1"/>
    <col min="3" max="3" width="10.5546875" customWidth="1"/>
    <col min="4" max="5" width="9.77734375" bestFit="1" customWidth="1"/>
    <col min="6" max="6" width="9.6640625" bestFit="1" customWidth="1"/>
    <col min="7" max="8" width="9.77734375" bestFit="1" customWidth="1"/>
    <col min="9" max="9" width="9.109375" bestFit="1" customWidth="1"/>
    <col min="10" max="10" width="9.6640625" bestFit="1" customWidth="1"/>
    <col min="11" max="11" width="10.5546875" bestFit="1" customWidth="1"/>
    <col min="12" max="12" width="9.109375" bestFit="1" customWidth="1"/>
    <col min="14" max="14" width="6" customWidth="1"/>
    <col min="15" max="15" width="8.6640625" style="167"/>
  </cols>
  <sheetData>
    <row r="2" spans="1:17" ht="41.25" customHeight="1" x14ac:dyDescent="0.3">
      <c r="A2" s="222" t="s">
        <v>184</v>
      </c>
      <c r="B2" s="222"/>
      <c r="C2" s="222"/>
      <c r="D2" s="222"/>
      <c r="E2" s="222"/>
      <c r="F2" s="222"/>
      <c r="G2" s="222"/>
      <c r="H2" s="222"/>
      <c r="I2" s="222"/>
      <c r="J2" s="222"/>
      <c r="K2" s="222"/>
      <c r="L2" s="222"/>
      <c r="M2" s="222"/>
      <c r="N2" s="222"/>
    </row>
    <row r="3" spans="1:17" ht="25.5" customHeight="1" x14ac:dyDescent="0.3">
      <c r="A3" s="212" t="s">
        <v>248</v>
      </c>
      <c r="B3" s="212"/>
      <c r="C3" s="212"/>
      <c r="D3" s="212"/>
      <c r="E3" s="212"/>
      <c r="F3" s="212"/>
      <c r="G3" s="212"/>
      <c r="H3" s="212"/>
      <c r="I3" s="212"/>
      <c r="J3" s="212"/>
      <c r="K3" s="212"/>
      <c r="L3" s="212"/>
      <c r="M3" s="212"/>
      <c r="N3" s="212"/>
      <c r="O3" s="200"/>
      <c r="P3" s="200"/>
    </row>
    <row r="4" spans="1:17" x14ac:dyDescent="0.3">
      <c r="K4" s="223" t="s">
        <v>222</v>
      </c>
      <c r="L4" s="223"/>
      <c r="M4" s="223"/>
      <c r="N4" s="223"/>
    </row>
    <row r="5" spans="1:17" ht="33.75" customHeight="1" x14ac:dyDescent="0.3">
      <c r="A5" s="203" t="s">
        <v>0</v>
      </c>
      <c r="B5" s="203" t="s">
        <v>52</v>
      </c>
      <c r="C5" s="203" t="s">
        <v>53</v>
      </c>
      <c r="D5" s="214" t="s">
        <v>55</v>
      </c>
      <c r="E5" s="215"/>
      <c r="F5" s="216"/>
      <c r="G5" s="218" t="s">
        <v>149</v>
      </c>
      <c r="H5" s="219"/>
      <c r="I5" s="220"/>
      <c r="J5" s="221" t="s">
        <v>63</v>
      </c>
      <c r="K5" s="221"/>
      <c r="L5" s="221"/>
      <c r="M5" s="224" t="s">
        <v>144</v>
      </c>
      <c r="N5" s="203" t="s">
        <v>1</v>
      </c>
    </row>
    <row r="6" spans="1:17" ht="30.75" customHeight="1" x14ac:dyDescent="0.3">
      <c r="A6" s="204"/>
      <c r="B6" s="204"/>
      <c r="C6" s="204"/>
      <c r="D6" s="203" t="s">
        <v>56</v>
      </c>
      <c r="E6" s="214" t="s">
        <v>57</v>
      </c>
      <c r="F6" s="215"/>
      <c r="G6" s="203" t="s">
        <v>56</v>
      </c>
      <c r="H6" s="214" t="s">
        <v>57</v>
      </c>
      <c r="I6" s="215"/>
      <c r="J6" s="203" t="s">
        <v>56</v>
      </c>
      <c r="K6" s="201" t="s">
        <v>57</v>
      </c>
      <c r="L6" s="201"/>
      <c r="M6" s="225"/>
      <c r="N6" s="204"/>
    </row>
    <row r="7" spans="1:17" ht="36" customHeight="1" x14ac:dyDescent="0.3">
      <c r="A7" s="205"/>
      <c r="B7" s="205"/>
      <c r="C7" s="205"/>
      <c r="D7" s="205"/>
      <c r="E7" s="119" t="s">
        <v>58</v>
      </c>
      <c r="F7" s="118" t="s">
        <v>164</v>
      </c>
      <c r="G7" s="205"/>
      <c r="H7" s="119" t="s">
        <v>58</v>
      </c>
      <c r="I7" s="118" t="s">
        <v>164</v>
      </c>
      <c r="J7" s="205"/>
      <c r="K7" s="171" t="s">
        <v>245</v>
      </c>
      <c r="L7" s="118" t="s">
        <v>164</v>
      </c>
      <c r="M7" s="226"/>
      <c r="N7" s="205"/>
      <c r="P7" s="170"/>
    </row>
    <row r="8" spans="1:17" ht="35.450000000000003" customHeight="1" x14ac:dyDescent="0.3">
      <c r="A8" s="117"/>
      <c r="B8" s="39" t="s">
        <v>60</v>
      </c>
      <c r="C8" s="39"/>
      <c r="D8" s="41">
        <f t="shared" ref="D8:L8" si="0">D9+D19+D27</f>
        <v>560263.81000000006</v>
      </c>
      <c r="E8" s="41">
        <f t="shared" si="0"/>
        <v>443235</v>
      </c>
      <c r="F8" s="41">
        <f t="shared" si="0"/>
        <v>80690.81</v>
      </c>
      <c r="G8" s="41">
        <f t="shared" si="0"/>
        <v>123877</v>
      </c>
      <c r="H8" s="41">
        <f t="shared" si="0"/>
        <v>121957</v>
      </c>
      <c r="I8" s="41">
        <f t="shared" si="0"/>
        <v>1920</v>
      </c>
      <c r="J8" s="41">
        <f t="shared" si="0"/>
        <v>179894.6</v>
      </c>
      <c r="K8" s="41">
        <f t="shared" si="0"/>
        <v>162905</v>
      </c>
      <c r="L8" s="41">
        <f t="shared" si="0"/>
        <v>16989.599999999999</v>
      </c>
      <c r="M8" s="41"/>
      <c r="N8" s="120"/>
      <c r="P8" s="170"/>
      <c r="Q8" s="170"/>
    </row>
    <row r="9" spans="1:17" ht="35.450000000000003" customHeight="1" x14ac:dyDescent="0.3">
      <c r="A9" s="172" t="s">
        <v>3</v>
      </c>
      <c r="B9" s="121" t="s">
        <v>179</v>
      </c>
      <c r="C9" s="39"/>
      <c r="D9" s="41">
        <f>SUM(D10:D18)</f>
        <v>41248.81</v>
      </c>
      <c r="E9" s="41">
        <f t="shared" ref="E9:L9" si="1">SUM(E10:E18)</f>
        <v>36704</v>
      </c>
      <c r="F9" s="41">
        <f t="shared" si="1"/>
        <v>4544.8099999999995</v>
      </c>
      <c r="G9" s="41">
        <f t="shared" si="1"/>
        <v>31009</v>
      </c>
      <c r="H9" s="41">
        <f t="shared" si="1"/>
        <v>29089</v>
      </c>
      <c r="I9" s="41">
        <f t="shared" si="1"/>
        <v>1920</v>
      </c>
      <c r="J9" s="41">
        <f t="shared" si="1"/>
        <v>8886</v>
      </c>
      <c r="K9" s="41">
        <f t="shared" si="1"/>
        <v>8886</v>
      </c>
      <c r="L9" s="41">
        <f t="shared" si="1"/>
        <v>0</v>
      </c>
      <c r="M9" s="41"/>
      <c r="N9" s="120"/>
      <c r="P9" s="170"/>
    </row>
    <row r="10" spans="1:17" ht="46.5" customHeight="1" x14ac:dyDescent="0.3">
      <c r="A10" s="198">
        <v>1</v>
      </c>
      <c r="B10" s="188" t="s">
        <v>23</v>
      </c>
      <c r="C10" s="44" t="s">
        <v>27</v>
      </c>
      <c r="D10" s="45">
        <v>10746.81</v>
      </c>
      <c r="E10" s="45">
        <f>D10-F10</f>
        <v>9900</v>
      </c>
      <c r="F10" s="45">
        <v>846.81</v>
      </c>
      <c r="G10" s="45">
        <f>H10+I10</f>
        <v>6747</v>
      </c>
      <c r="H10" s="45">
        <v>6747</v>
      </c>
      <c r="I10" s="189"/>
      <c r="J10" s="45">
        <v>4000</v>
      </c>
      <c r="K10" s="45">
        <f>J10-L10</f>
        <v>4000</v>
      </c>
      <c r="L10" s="45"/>
      <c r="M10" s="46" t="s">
        <v>145</v>
      </c>
      <c r="N10" s="61"/>
    </row>
    <row r="11" spans="1:17" ht="51" customHeight="1" x14ac:dyDescent="0.3">
      <c r="A11" s="198">
        <v>2</v>
      </c>
      <c r="B11" s="188" t="s">
        <v>28</v>
      </c>
      <c r="C11" s="44" t="s">
        <v>31</v>
      </c>
      <c r="D11" s="45">
        <v>1852</v>
      </c>
      <c r="E11" s="45">
        <f t="shared" ref="E11" si="2">D11-F11</f>
        <v>1852</v>
      </c>
      <c r="F11" s="45">
        <v>0</v>
      </c>
      <c r="G11" s="45">
        <f t="shared" ref="G11:G18" si="3">H11+I11</f>
        <v>1200</v>
      </c>
      <c r="H11" s="45">
        <v>1200</v>
      </c>
      <c r="I11" s="189"/>
      <c r="J11" s="45">
        <f>K11+L11</f>
        <v>457</v>
      </c>
      <c r="K11" s="45">
        <v>457</v>
      </c>
      <c r="L11" s="45"/>
      <c r="M11" s="46" t="s">
        <v>145</v>
      </c>
      <c r="N11" s="61"/>
    </row>
    <row r="12" spans="1:17" ht="45.75" customHeight="1" x14ac:dyDescent="0.3">
      <c r="A12" s="198">
        <v>3</v>
      </c>
      <c r="B12" s="188" t="s">
        <v>29</v>
      </c>
      <c r="C12" s="44" t="s">
        <v>32</v>
      </c>
      <c r="D12" s="45">
        <f>E12+F12</f>
        <v>1590</v>
      </c>
      <c r="E12" s="45">
        <v>0</v>
      </c>
      <c r="F12" s="45">
        <v>1590</v>
      </c>
      <c r="G12" s="45">
        <f t="shared" si="3"/>
        <v>0</v>
      </c>
      <c r="H12" s="189"/>
      <c r="I12" s="189"/>
      <c r="J12" s="45">
        <f>K12+L12</f>
        <v>500</v>
      </c>
      <c r="K12" s="45">
        <v>500</v>
      </c>
      <c r="L12" s="45"/>
      <c r="M12" s="46" t="s">
        <v>145</v>
      </c>
      <c r="N12" s="113"/>
    </row>
    <row r="13" spans="1:17" ht="39.75" customHeight="1" x14ac:dyDescent="0.3">
      <c r="A13" s="198">
        <v>4</v>
      </c>
      <c r="B13" s="113" t="s">
        <v>152</v>
      </c>
      <c r="C13" s="190" t="s">
        <v>229</v>
      </c>
      <c r="D13" s="191">
        <v>6500</v>
      </c>
      <c r="E13" s="191">
        <v>6500</v>
      </c>
      <c r="F13" s="191"/>
      <c r="G13" s="45">
        <f t="shared" si="3"/>
        <v>5200</v>
      </c>
      <c r="H13" s="191">
        <v>5200</v>
      </c>
      <c r="I13" s="191"/>
      <c r="J13" s="191">
        <f>K13+L13</f>
        <v>1085</v>
      </c>
      <c r="K13" s="191">
        <v>1085</v>
      </c>
      <c r="L13" s="191"/>
      <c r="M13" s="46" t="s">
        <v>145</v>
      </c>
      <c r="N13" s="61"/>
    </row>
    <row r="14" spans="1:17" ht="48" customHeight="1" x14ac:dyDescent="0.3">
      <c r="A14" s="198">
        <v>5</v>
      </c>
      <c r="B14" s="111" t="s">
        <v>224</v>
      </c>
      <c r="C14" s="33" t="s">
        <v>26</v>
      </c>
      <c r="D14" s="191">
        <f>E14+F14</f>
        <v>989</v>
      </c>
      <c r="E14" s="191"/>
      <c r="F14" s="191">
        <v>989</v>
      </c>
      <c r="G14" s="45">
        <f t="shared" si="3"/>
        <v>801</v>
      </c>
      <c r="H14" s="191"/>
      <c r="I14" s="191">
        <f>F14-K14</f>
        <v>801</v>
      </c>
      <c r="J14" s="191">
        <f t="shared" ref="J14:J18" si="4">K14+L14</f>
        <v>188</v>
      </c>
      <c r="K14" s="192">
        <v>188</v>
      </c>
      <c r="L14" s="191"/>
      <c r="M14" s="46" t="s">
        <v>145</v>
      </c>
      <c r="N14" s="61"/>
    </row>
    <row r="15" spans="1:17" ht="69" customHeight="1" x14ac:dyDescent="0.3">
      <c r="A15" s="198">
        <v>6</v>
      </c>
      <c r="B15" s="111" t="s">
        <v>225</v>
      </c>
      <c r="C15" s="33" t="s">
        <v>24</v>
      </c>
      <c r="D15" s="191">
        <f>E15+F15</f>
        <v>1119</v>
      </c>
      <c r="E15" s="191"/>
      <c r="F15" s="191">
        <v>1119</v>
      </c>
      <c r="G15" s="45">
        <f t="shared" si="3"/>
        <v>1119</v>
      </c>
      <c r="H15" s="191"/>
      <c r="I15" s="191">
        <f>F15-L15</f>
        <v>1119</v>
      </c>
      <c r="J15" s="191">
        <f t="shared" si="4"/>
        <v>146</v>
      </c>
      <c r="K15" s="192">
        <v>146</v>
      </c>
      <c r="L15" s="191"/>
      <c r="M15" s="46" t="s">
        <v>145</v>
      </c>
      <c r="N15" s="61"/>
    </row>
    <row r="16" spans="1:17" ht="50.25" customHeight="1" x14ac:dyDescent="0.3">
      <c r="A16" s="198">
        <v>7</v>
      </c>
      <c r="B16" s="111" t="s">
        <v>226</v>
      </c>
      <c r="C16" s="33" t="s">
        <v>25</v>
      </c>
      <c r="D16" s="191">
        <f t="shared" ref="D16:D18" si="5">E16+F16</f>
        <v>952</v>
      </c>
      <c r="E16" s="191">
        <v>952</v>
      </c>
      <c r="F16" s="191"/>
      <c r="G16" s="45">
        <f t="shared" si="3"/>
        <v>21</v>
      </c>
      <c r="H16" s="191">
        <f>E16-K16</f>
        <v>21</v>
      </c>
      <c r="I16" s="191"/>
      <c r="J16" s="191">
        <f t="shared" si="4"/>
        <v>931</v>
      </c>
      <c r="K16" s="192">
        <v>931</v>
      </c>
      <c r="L16" s="191"/>
      <c r="M16" s="46" t="s">
        <v>145</v>
      </c>
      <c r="N16" s="61"/>
      <c r="O16" s="168"/>
    </row>
    <row r="17" spans="1:17" ht="50.25" customHeight="1" x14ac:dyDescent="0.3">
      <c r="A17" s="198">
        <v>8</v>
      </c>
      <c r="B17" s="111" t="s">
        <v>227</v>
      </c>
      <c r="C17" s="33" t="s">
        <v>30</v>
      </c>
      <c r="D17" s="191">
        <f t="shared" si="5"/>
        <v>13500</v>
      </c>
      <c r="E17" s="191">
        <v>13500</v>
      </c>
      <c r="F17" s="191"/>
      <c r="G17" s="45">
        <f t="shared" si="3"/>
        <v>13281</v>
      </c>
      <c r="H17" s="191">
        <f t="shared" ref="H17:H18" si="6">E17-K17</f>
        <v>13281</v>
      </c>
      <c r="I17" s="191"/>
      <c r="J17" s="191">
        <f t="shared" si="4"/>
        <v>219</v>
      </c>
      <c r="K17" s="191">
        <v>219</v>
      </c>
      <c r="L17" s="191"/>
      <c r="M17" s="46" t="s">
        <v>145</v>
      </c>
      <c r="N17" s="61"/>
      <c r="O17" s="217"/>
    </row>
    <row r="18" spans="1:17" ht="48" customHeight="1" x14ac:dyDescent="0.3">
      <c r="A18" s="198">
        <v>9</v>
      </c>
      <c r="B18" s="193" t="s">
        <v>228</v>
      </c>
      <c r="C18" s="33" t="s">
        <v>44</v>
      </c>
      <c r="D18" s="191">
        <f t="shared" si="5"/>
        <v>4000</v>
      </c>
      <c r="E18" s="191">
        <v>4000</v>
      </c>
      <c r="F18" s="191"/>
      <c r="G18" s="45">
        <f t="shared" si="3"/>
        <v>2640</v>
      </c>
      <c r="H18" s="191">
        <f t="shared" si="6"/>
        <v>2640</v>
      </c>
      <c r="I18" s="191"/>
      <c r="J18" s="191">
        <f t="shared" si="4"/>
        <v>1360</v>
      </c>
      <c r="K18" s="191">
        <v>1360</v>
      </c>
      <c r="L18" s="191"/>
      <c r="M18" s="46" t="s">
        <v>145</v>
      </c>
      <c r="N18" s="61"/>
      <c r="O18" s="217"/>
    </row>
    <row r="19" spans="1:17" ht="42" customHeight="1" x14ac:dyDescent="0.3">
      <c r="A19" s="103" t="s">
        <v>7</v>
      </c>
      <c r="B19" s="107" t="s">
        <v>150</v>
      </c>
      <c r="C19" s="113"/>
      <c r="D19" s="106">
        <f>SUM(D20:D26)</f>
        <v>436397</v>
      </c>
      <c r="E19" s="106">
        <f t="shared" ref="E19:L19" si="7">SUM(E20:E26)</f>
        <v>329225</v>
      </c>
      <c r="F19" s="106">
        <f t="shared" si="7"/>
        <v>70834</v>
      </c>
      <c r="G19" s="106">
        <f t="shared" si="7"/>
        <v>92868</v>
      </c>
      <c r="H19" s="106">
        <f t="shared" si="7"/>
        <v>92868</v>
      </c>
      <c r="I19" s="106">
        <f t="shared" si="7"/>
        <v>0</v>
      </c>
      <c r="J19" s="106">
        <f t="shared" si="7"/>
        <v>103188.6</v>
      </c>
      <c r="K19" s="106">
        <f t="shared" si="7"/>
        <v>86739</v>
      </c>
      <c r="L19" s="106">
        <f t="shared" si="7"/>
        <v>16449.599999999999</v>
      </c>
      <c r="M19" s="113"/>
      <c r="N19" s="120"/>
    </row>
    <row r="20" spans="1:17" ht="55.5" customHeight="1" x14ac:dyDescent="0.3">
      <c r="A20" s="190">
        <v>2</v>
      </c>
      <c r="B20" s="113" t="s">
        <v>35</v>
      </c>
      <c r="C20" s="190" t="s">
        <v>153</v>
      </c>
      <c r="D20" s="191">
        <v>7810</v>
      </c>
      <c r="E20" s="191">
        <v>7200</v>
      </c>
      <c r="F20" s="191">
        <v>610</v>
      </c>
      <c r="G20" s="191">
        <v>5500</v>
      </c>
      <c r="H20" s="191">
        <v>5500</v>
      </c>
      <c r="I20" s="191"/>
      <c r="J20" s="191">
        <v>1700</v>
      </c>
      <c r="K20" s="191">
        <v>1700</v>
      </c>
      <c r="L20" s="191"/>
      <c r="M20" s="46" t="s">
        <v>145</v>
      </c>
      <c r="N20" s="61"/>
    </row>
    <row r="21" spans="1:17" ht="87" customHeight="1" x14ac:dyDescent="0.3">
      <c r="A21" s="190">
        <v>3</v>
      </c>
      <c r="B21" s="113" t="s">
        <v>154</v>
      </c>
      <c r="C21" s="190" t="s">
        <v>155</v>
      </c>
      <c r="D21" s="191">
        <v>14125</v>
      </c>
      <c r="E21" s="191">
        <v>13500</v>
      </c>
      <c r="F21" s="191">
        <v>625</v>
      </c>
      <c r="G21" s="191">
        <f>H21</f>
        <v>5668</v>
      </c>
      <c r="H21" s="191">
        <v>5668</v>
      </c>
      <c r="I21" s="191"/>
      <c r="J21" s="191">
        <f>K21</f>
        <v>7832</v>
      </c>
      <c r="K21" s="191">
        <f>E21-H21</f>
        <v>7832</v>
      </c>
      <c r="L21" s="191"/>
      <c r="M21" s="46" t="s">
        <v>145</v>
      </c>
      <c r="N21" s="61"/>
    </row>
    <row r="22" spans="1:17" ht="51.75" customHeight="1" x14ac:dyDescent="0.3">
      <c r="A22" s="190">
        <v>4</v>
      </c>
      <c r="B22" s="113" t="s">
        <v>38</v>
      </c>
      <c r="C22" s="190" t="s">
        <v>156</v>
      </c>
      <c r="D22" s="191">
        <v>170000</v>
      </c>
      <c r="E22" s="191">
        <v>122500</v>
      </c>
      <c r="F22" s="191">
        <v>47500</v>
      </c>
      <c r="G22" s="191">
        <v>61000</v>
      </c>
      <c r="H22" s="191">
        <v>61000</v>
      </c>
      <c r="I22" s="191"/>
      <c r="J22" s="191">
        <v>24800</v>
      </c>
      <c r="K22" s="191">
        <v>24800</v>
      </c>
      <c r="L22" s="191"/>
      <c r="M22" s="46" t="s">
        <v>145</v>
      </c>
      <c r="N22" s="61"/>
    </row>
    <row r="23" spans="1:17" ht="49.7" customHeight="1" x14ac:dyDescent="0.3">
      <c r="A23" s="190">
        <v>5</v>
      </c>
      <c r="B23" s="113" t="s">
        <v>34</v>
      </c>
      <c r="C23" s="190" t="s">
        <v>158</v>
      </c>
      <c r="D23" s="191">
        <v>42500</v>
      </c>
      <c r="E23" s="191">
        <v>38200</v>
      </c>
      <c r="F23" s="191">
        <v>4300</v>
      </c>
      <c r="G23" s="191">
        <v>20700</v>
      </c>
      <c r="H23" s="191">
        <v>20700</v>
      </c>
      <c r="I23" s="191"/>
      <c r="J23" s="191">
        <v>13700</v>
      </c>
      <c r="K23" s="191">
        <v>13700</v>
      </c>
      <c r="L23" s="191"/>
      <c r="M23" s="46" t="s">
        <v>145</v>
      </c>
      <c r="N23" s="61"/>
    </row>
    <row r="24" spans="1:17" ht="54" customHeight="1" x14ac:dyDescent="0.3">
      <c r="A24" s="190">
        <v>6</v>
      </c>
      <c r="B24" s="113" t="s">
        <v>33</v>
      </c>
      <c r="C24" s="190" t="s">
        <v>157</v>
      </c>
      <c r="D24" s="191">
        <v>28000</v>
      </c>
      <c r="E24" s="191">
        <v>25200</v>
      </c>
      <c r="F24" s="191">
        <v>2800</v>
      </c>
      <c r="G24" s="191">
        <v>0</v>
      </c>
      <c r="H24" s="191">
        <v>0</v>
      </c>
      <c r="I24" s="191"/>
      <c r="J24" s="191">
        <f>K24</f>
        <v>22700</v>
      </c>
      <c r="K24" s="191">
        <v>22700</v>
      </c>
      <c r="L24" s="191"/>
      <c r="M24" s="46" t="s">
        <v>145</v>
      </c>
      <c r="N24" s="61"/>
    </row>
    <row r="25" spans="1:17" ht="61.5" customHeight="1" x14ac:dyDescent="0.3">
      <c r="A25" s="190">
        <v>7</v>
      </c>
      <c r="B25" s="113" t="s">
        <v>37</v>
      </c>
      <c r="C25" s="113" t="s">
        <v>46</v>
      </c>
      <c r="D25" s="191">
        <v>158963</v>
      </c>
      <c r="E25" s="191">
        <v>122625</v>
      </c>
      <c r="F25" s="191"/>
      <c r="G25" s="191"/>
      <c r="H25" s="111"/>
      <c r="I25" s="191"/>
      <c r="J25" s="191">
        <f>K25+L25</f>
        <v>18127</v>
      </c>
      <c r="K25" s="111">
        <f>10838+3333</f>
        <v>14171</v>
      </c>
      <c r="L25" s="191">
        <v>3956</v>
      </c>
      <c r="M25" s="46" t="s">
        <v>145</v>
      </c>
      <c r="N25" s="120"/>
    </row>
    <row r="26" spans="1:17" ht="65.25" customHeight="1" x14ac:dyDescent="0.3">
      <c r="A26" s="190">
        <v>8</v>
      </c>
      <c r="B26" s="188" t="s">
        <v>36</v>
      </c>
      <c r="C26" s="44" t="s">
        <v>45</v>
      </c>
      <c r="D26" s="191">
        <v>14999</v>
      </c>
      <c r="E26" s="191"/>
      <c r="F26" s="191">
        <v>14999</v>
      </c>
      <c r="G26" s="191"/>
      <c r="H26" s="191"/>
      <c r="I26" s="191"/>
      <c r="J26" s="191">
        <f>K26+L26</f>
        <v>14329.6</v>
      </c>
      <c r="K26" s="191">
        <v>1836</v>
      </c>
      <c r="L26" s="191">
        <v>12493.6</v>
      </c>
      <c r="M26" s="46" t="s">
        <v>145</v>
      </c>
      <c r="N26" s="61"/>
      <c r="O26" s="169"/>
      <c r="Q26" s="170"/>
    </row>
    <row r="27" spans="1:17" ht="37.5" customHeight="1" x14ac:dyDescent="0.3">
      <c r="A27" s="103" t="s">
        <v>21</v>
      </c>
      <c r="B27" s="107" t="s">
        <v>61</v>
      </c>
      <c r="C27" s="113"/>
      <c r="D27" s="194">
        <f>SUM(D28:D37)</f>
        <v>82618</v>
      </c>
      <c r="E27" s="194">
        <f t="shared" ref="E27:L27" si="8">SUM(E28:E37)</f>
        <v>77306</v>
      </c>
      <c r="F27" s="194">
        <f t="shared" si="8"/>
        <v>5312</v>
      </c>
      <c r="G27" s="194">
        <f t="shared" si="8"/>
        <v>0</v>
      </c>
      <c r="H27" s="194">
        <f t="shared" si="8"/>
        <v>0</v>
      </c>
      <c r="I27" s="194">
        <f t="shared" si="8"/>
        <v>0</v>
      </c>
      <c r="J27" s="194">
        <f t="shared" si="8"/>
        <v>67820</v>
      </c>
      <c r="K27" s="194">
        <f t="shared" si="8"/>
        <v>67280</v>
      </c>
      <c r="L27" s="194">
        <f t="shared" si="8"/>
        <v>540</v>
      </c>
      <c r="M27" s="194"/>
      <c r="N27" s="120"/>
      <c r="O27" s="169"/>
    </row>
    <row r="28" spans="1:17" ht="49.7" customHeight="1" x14ac:dyDescent="0.3">
      <c r="A28" s="190">
        <v>1</v>
      </c>
      <c r="B28" s="113" t="s">
        <v>39</v>
      </c>
      <c r="C28" s="113" t="s">
        <v>47</v>
      </c>
      <c r="D28" s="191">
        <v>28000</v>
      </c>
      <c r="E28" s="191">
        <v>26500</v>
      </c>
      <c r="F28" s="191">
        <v>1500</v>
      </c>
      <c r="G28" s="195"/>
      <c r="H28" s="195"/>
      <c r="I28" s="195"/>
      <c r="J28" s="191">
        <v>26500</v>
      </c>
      <c r="K28" s="191">
        <v>26500</v>
      </c>
      <c r="L28" s="191"/>
      <c r="M28" s="46" t="s">
        <v>145</v>
      </c>
      <c r="N28" s="120"/>
      <c r="Q28" s="170"/>
    </row>
    <row r="29" spans="1:17" ht="64.900000000000006" customHeight="1" x14ac:dyDescent="0.3">
      <c r="A29" s="190">
        <v>2</v>
      </c>
      <c r="B29" s="113" t="s">
        <v>159</v>
      </c>
      <c r="C29" s="113" t="s">
        <v>48</v>
      </c>
      <c r="D29" s="191">
        <v>14700</v>
      </c>
      <c r="E29" s="191">
        <v>13200</v>
      </c>
      <c r="F29" s="191">
        <v>1500</v>
      </c>
      <c r="G29" s="195"/>
      <c r="H29" s="195"/>
      <c r="I29" s="195"/>
      <c r="J29" s="191">
        <v>9240</v>
      </c>
      <c r="K29" s="191">
        <v>9240</v>
      </c>
      <c r="L29" s="191"/>
      <c r="M29" s="46" t="s">
        <v>145</v>
      </c>
      <c r="N29" s="120"/>
    </row>
    <row r="30" spans="1:17" ht="50.25" customHeight="1" x14ac:dyDescent="0.3">
      <c r="A30" s="190">
        <v>3</v>
      </c>
      <c r="B30" s="113" t="s">
        <v>146</v>
      </c>
      <c r="C30" s="113" t="s">
        <v>163</v>
      </c>
      <c r="D30" s="191">
        <v>8000</v>
      </c>
      <c r="E30" s="191">
        <v>7200</v>
      </c>
      <c r="F30" s="191">
        <v>800</v>
      </c>
      <c r="G30" s="195"/>
      <c r="H30" s="195"/>
      <c r="I30" s="195"/>
      <c r="J30" s="191">
        <v>3600</v>
      </c>
      <c r="K30" s="191">
        <v>3600</v>
      </c>
      <c r="L30" s="191"/>
      <c r="M30" s="46" t="s">
        <v>145</v>
      </c>
      <c r="N30" s="61"/>
    </row>
    <row r="31" spans="1:17" ht="65.25" customHeight="1" x14ac:dyDescent="0.3">
      <c r="A31" s="190">
        <v>4</v>
      </c>
      <c r="B31" s="113" t="s">
        <v>40</v>
      </c>
      <c r="C31" s="190" t="s">
        <v>49</v>
      </c>
      <c r="D31" s="191">
        <v>7000</v>
      </c>
      <c r="E31" s="191">
        <v>7000</v>
      </c>
      <c r="F31" s="191"/>
      <c r="G31" s="195"/>
      <c r="H31" s="195"/>
      <c r="I31" s="195"/>
      <c r="J31" s="191">
        <f>K31+L31</f>
        <v>5000</v>
      </c>
      <c r="K31" s="191">
        <v>5000</v>
      </c>
      <c r="L31" s="191"/>
      <c r="M31" s="46" t="s">
        <v>145</v>
      </c>
      <c r="N31" s="120"/>
    </row>
    <row r="32" spans="1:17" ht="54" customHeight="1" x14ac:dyDescent="0.3">
      <c r="A32" s="190">
        <v>5</v>
      </c>
      <c r="B32" s="113" t="s">
        <v>41</v>
      </c>
      <c r="C32" s="190" t="s">
        <v>50</v>
      </c>
      <c r="D32" s="191">
        <v>10000</v>
      </c>
      <c r="E32" s="191">
        <v>10000</v>
      </c>
      <c r="F32" s="191"/>
      <c r="G32" s="195"/>
      <c r="H32" s="195"/>
      <c r="I32" s="195"/>
      <c r="J32" s="191">
        <f t="shared" ref="J32:J33" si="9">K32+L32</f>
        <v>10000</v>
      </c>
      <c r="K32" s="191">
        <v>10000</v>
      </c>
      <c r="L32" s="191"/>
      <c r="M32" s="46" t="s">
        <v>145</v>
      </c>
      <c r="N32" s="61"/>
    </row>
    <row r="33" spans="1:16" ht="51" customHeight="1" x14ac:dyDescent="0.3">
      <c r="A33" s="190">
        <v>6</v>
      </c>
      <c r="B33" s="196" t="s">
        <v>147</v>
      </c>
      <c r="C33" s="190" t="s">
        <v>51</v>
      </c>
      <c r="D33" s="191">
        <v>5000</v>
      </c>
      <c r="E33" s="191">
        <v>5000</v>
      </c>
      <c r="F33" s="191"/>
      <c r="G33" s="195"/>
      <c r="H33" s="195"/>
      <c r="I33" s="195"/>
      <c r="J33" s="191">
        <f t="shared" si="9"/>
        <v>5000</v>
      </c>
      <c r="K33" s="191">
        <v>5000</v>
      </c>
      <c r="L33" s="191"/>
      <c r="M33" s="46" t="s">
        <v>145</v>
      </c>
      <c r="N33" s="120"/>
    </row>
    <row r="34" spans="1:16" ht="67.7" customHeight="1" x14ac:dyDescent="0.3">
      <c r="A34" s="190">
        <v>7</v>
      </c>
      <c r="B34" s="122" t="s">
        <v>178</v>
      </c>
      <c r="C34" s="190" t="s">
        <v>223</v>
      </c>
      <c r="D34" s="197">
        <v>4500</v>
      </c>
      <c r="E34" s="197">
        <v>4500</v>
      </c>
      <c r="F34" s="195"/>
      <c r="G34" s="195"/>
      <c r="H34" s="195"/>
      <c r="I34" s="195"/>
      <c r="J34" s="197">
        <v>4500</v>
      </c>
      <c r="K34" s="197">
        <v>4500</v>
      </c>
      <c r="L34" s="191"/>
      <c r="M34" s="46" t="s">
        <v>145</v>
      </c>
      <c r="N34" s="120"/>
      <c r="P34">
        <f>49+27</f>
        <v>76</v>
      </c>
    </row>
    <row r="35" spans="1:16" ht="66.75" customHeight="1" x14ac:dyDescent="0.3">
      <c r="A35" s="190">
        <v>8</v>
      </c>
      <c r="B35" s="113" t="s">
        <v>151</v>
      </c>
      <c r="C35" s="190" t="s">
        <v>160</v>
      </c>
      <c r="D35" s="191">
        <v>1800</v>
      </c>
      <c r="E35" s="191">
        <v>1800</v>
      </c>
      <c r="F35" s="191"/>
      <c r="G35" s="195"/>
      <c r="H35" s="195"/>
      <c r="I35" s="195"/>
      <c r="J35" s="191">
        <v>1334</v>
      </c>
      <c r="K35" s="191">
        <v>1334</v>
      </c>
      <c r="L35" s="191"/>
      <c r="M35" s="46" t="s">
        <v>145</v>
      </c>
      <c r="N35" s="120"/>
    </row>
    <row r="36" spans="1:16" ht="65.25" customHeight="1" x14ac:dyDescent="0.3">
      <c r="A36" s="190">
        <v>9</v>
      </c>
      <c r="B36" s="196" t="s">
        <v>42</v>
      </c>
      <c r="C36" s="190" t="s">
        <v>161</v>
      </c>
      <c r="D36" s="191">
        <v>2338</v>
      </c>
      <c r="E36" s="191">
        <v>826</v>
      </c>
      <c r="F36" s="191">
        <f>D36-E36</f>
        <v>1512</v>
      </c>
      <c r="G36" s="195"/>
      <c r="H36" s="195"/>
      <c r="I36" s="195"/>
      <c r="J36" s="191">
        <v>1366</v>
      </c>
      <c r="K36" s="191">
        <f>J36-L36</f>
        <v>826</v>
      </c>
      <c r="L36" s="191">
        <v>540</v>
      </c>
      <c r="M36" s="46" t="s">
        <v>145</v>
      </c>
      <c r="N36" s="120"/>
    </row>
    <row r="37" spans="1:16" ht="42.75" customHeight="1" x14ac:dyDescent="0.3">
      <c r="A37" s="190">
        <v>10</v>
      </c>
      <c r="B37" s="113" t="s">
        <v>43</v>
      </c>
      <c r="C37" s="113" t="s">
        <v>162</v>
      </c>
      <c r="D37" s="191">
        <v>1280</v>
      </c>
      <c r="E37" s="191">
        <v>1280</v>
      </c>
      <c r="F37" s="191"/>
      <c r="G37" s="195"/>
      <c r="H37" s="195"/>
      <c r="I37" s="195"/>
      <c r="J37" s="191">
        <v>1280</v>
      </c>
      <c r="K37" s="191">
        <v>1280</v>
      </c>
      <c r="L37" s="191"/>
      <c r="M37" s="46" t="s">
        <v>145</v>
      </c>
      <c r="N37" s="120"/>
    </row>
  </sheetData>
  <mergeCells count="18">
    <mergeCell ref="A3:N3"/>
    <mergeCell ref="A2:N2"/>
    <mergeCell ref="K4:N4"/>
    <mergeCell ref="M5:M7"/>
    <mergeCell ref="J6:J7"/>
    <mergeCell ref="K6:L6"/>
    <mergeCell ref="N5:N7"/>
    <mergeCell ref="A5:A7"/>
    <mergeCell ref="B5:B7"/>
    <mergeCell ref="C5:C7"/>
    <mergeCell ref="D6:D7"/>
    <mergeCell ref="E6:F6"/>
    <mergeCell ref="G6:G7"/>
    <mergeCell ref="H6:I6"/>
    <mergeCell ref="D5:F5"/>
    <mergeCell ref="O17:O18"/>
    <mergeCell ref="G5:I5"/>
    <mergeCell ref="J5:L5"/>
  </mergeCells>
  <pageMargins left="0.45" right="0.2" top="0.25" bottom="0.25" header="0.3" footer="0.3"/>
  <pageSetup paperSize="9" scale="75"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24"/>
  <sheetViews>
    <sheetView showZeros="0" zoomScale="80" zoomScaleNormal="80" zoomScaleSheetLayoutView="100" workbookViewId="0">
      <pane xSplit="2" ySplit="6" topLeftCell="C7" activePane="bottomRight" state="frozen"/>
      <selection pane="topRight" activeCell="C1" sqref="C1"/>
      <selection pane="bottomLeft" activeCell="A7" sqref="A7"/>
      <selection pane="bottomRight" activeCell="D34" sqref="D34"/>
    </sheetView>
  </sheetViews>
  <sheetFormatPr defaultColWidth="8.88671875" defaultRowHeight="15.75" x14ac:dyDescent="0.3"/>
  <cols>
    <col min="1" max="1" width="5.5546875" style="3" customWidth="1"/>
    <col min="2" max="3" width="27.77734375" style="2" customWidth="1"/>
    <col min="4" max="4" width="13.77734375" style="2" customWidth="1"/>
    <col min="5" max="5" width="16.88671875" style="2" customWidth="1"/>
    <col min="6" max="6" width="16.109375" style="5" customWidth="1"/>
    <col min="7" max="7" width="16" style="2" customWidth="1"/>
    <col min="8" max="8" width="17.109375" style="2" hidden="1" customWidth="1"/>
    <col min="9" max="16384" width="8.88671875" style="2"/>
  </cols>
  <sheetData>
    <row r="1" spans="1:8" ht="39" customHeight="1" x14ac:dyDescent="0.3">
      <c r="A1" s="232" t="s">
        <v>9</v>
      </c>
      <c r="B1" s="232"/>
      <c r="C1" s="232"/>
      <c r="D1" s="232"/>
      <c r="E1" s="232"/>
      <c r="F1" s="232"/>
      <c r="G1" s="232"/>
      <c r="H1" s="232"/>
    </row>
    <row r="2" spans="1:8" ht="28.5" customHeight="1" x14ac:dyDescent="0.3">
      <c r="A2" s="4"/>
      <c r="B2" s="4"/>
      <c r="C2" s="4"/>
      <c r="D2" s="4"/>
      <c r="E2" s="231" t="s">
        <v>4</v>
      </c>
      <c r="F2" s="231"/>
      <c r="G2" s="231"/>
      <c r="H2" s="231"/>
    </row>
    <row r="3" spans="1:8" s="9" customFormat="1" ht="27.75" customHeight="1" x14ac:dyDescent="0.3">
      <c r="A3" s="227" t="s">
        <v>0</v>
      </c>
      <c r="B3" s="227" t="s">
        <v>10</v>
      </c>
      <c r="C3" s="234" t="s">
        <v>19</v>
      </c>
      <c r="D3" s="235"/>
      <c r="E3" s="235"/>
      <c r="F3" s="235"/>
      <c r="G3" s="236"/>
      <c r="H3" s="228" t="s">
        <v>20</v>
      </c>
    </row>
    <row r="4" spans="1:8" s="9" customFormat="1" ht="30.75" customHeight="1" x14ac:dyDescent="0.3">
      <c r="A4" s="227"/>
      <c r="B4" s="227"/>
      <c r="C4" s="228"/>
      <c r="D4" s="227" t="s">
        <v>11</v>
      </c>
      <c r="E4" s="227" t="s">
        <v>12</v>
      </c>
      <c r="F4" s="233" t="s">
        <v>13</v>
      </c>
      <c r="G4" s="227" t="s">
        <v>18</v>
      </c>
      <c r="H4" s="229"/>
    </row>
    <row r="5" spans="1:8" s="9" customFormat="1" ht="26.45" customHeight="1" x14ac:dyDescent="0.3">
      <c r="A5" s="227"/>
      <c r="B5" s="227"/>
      <c r="C5" s="229"/>
      <c r="D5" s="227"/>
      <c r="E5" s="227"/>
      <c r="F5" s="233"/>
      <c r="G5" s="227"/>
      <c r="H5" s="229"/>
    </row>
    <row r="6" spans="1:8" s="9" customFormat="1" ht="26.45" customHeight="1" x14ac:dyDescent="0.3">
      <c r="A6" s="227"/>
      <c r="B6" s="227"/>
      <c r="C6" s="230"/>
      <c r="D6" s="227"/>
      <c r="E6" s="227"/>
      <c r="F6" s="233"/>
      <c r="G6" s="227"/>
      <c r="H6" s="230"/>
    </row>
    <row r="7" spans="1:8" s="9" customFormat="1" ht="20.25" customHeight="1" x14ac:dyDescent="0.3">
      <c r="A7" s="19">
        <v>1</v>
      </c>
      <c r="B7" s="19">
        <v>2</v>
      </c>
      <c r="C7" s="31"/>
      <c r="D7" s="19">
        <v>3</v>
      </c>
      <c r="E7" s="19">
        <v>4</v>
      </c>
      <c r="F7" s="19">
        <v>5</v>
      </c>
      <c r="G7" s="19">
        <v>6</v>
      </c>
      <c r="H7" s="19">
        <v>7</v>
      </c>
    </row>
    <row r="8" spans="1:8" s="9" customFormat="1" ht="20.100000000000001" customHeight="1" x14ac:dyDescent="0.3">
      <c r="A8" s="10"/>
      <c r="B8" s="11" t="s">
        <v>2</v>
      </c>
      <c r="C8" s="11"/>
      <c r="D8" s="11"/>
      <c r="E8" s="11"/>
      <c r="F8" s="12"/>
      <c r="G8" s="28"/>
      <c r="H8" s="28"/>
    </row>
    <row r="9" spans="1:8" s="9" customFormat="1" ht="20.100000000000001" customHeight="1" x14ac:dyDescent="0.3">
      <c r="A9" s="13" t="s">
        <v>5</v>
      </c>
      <c r="B9" s="8" t="s">
        <v>14</v>
      </c>
      <c r="C9" s="8"/>
      <c r="D9" s="8"/>
      <c r="E9" s="8"/>
      <c r="F9" s="1"/>
      <c r="G9" s="14"/>
      <c r="H9" s="14"/>
    </row>
    <row r="10" spans="1:8" s="9" customFormat="1" ht="20.100000000000001" customHeight="1" x14ac:dyDescent="0.3">
      <c r="A10" s="1" t="s">
        <v>3</v>
      </c>
      <c r="B10" s="26" t="s">
        <v>15</v>
      </c>
      <c r="C10" s="26"/>
      <c r="D10" s="16"/>
      <c r="E10" s="16"/>
      <c r="F10" s="1"/>
      <c r="G10" s="14"/>
      <c r="H10" s="14"/>
    </row>
    <row r="11" spans="1:8" s="9" customFormat="1" ht="20.100000000000001" customHeight="1" x14ac:dyDescent="0.3">
      <c r="A11" s="27" t="s">
        <v>7</v>
      </c>
      <c r="B11" s="26" t="s">
        <v>16</v>
      </c>
      <c r="C11" s="26"/>
      <c r="D11" s="8"/>
      <c r="E11" s="8"/>
      <c r="F11" s="1"/>
      <c r="G11" s="14"/>
      <c r="H11" s="14"/>
    </row>
    <row r="12" spans="1:8" s="6" customFormat="1" ht="20.100000000000001" customHeight="1" x14ac:dyDescent="0.3">
      <c r="A12" s="20">
        <v>1</v>
      </c>
      <c r="B12" s="25" t="s">
        <v>17</v>
      </c>
      <c r="C12" s="25"/>
      <c r="D12" s="25"/>
      <c r="E12" s="25"/>
      <c r="F12" s="17"/>
      <c r="G12" s="15"/>
      <c r="H12" s="15"/>
    </row>
    <row r="13" spans="1:8" s="6" customFormat="1" ht="20.100000000000001" customHeight="1" x14ac:dyDescent="0.3">
      <c r="A13" s="20">
        <v>2</v>
      </c>
      <c r="B13" s="25" t="s">
        <v>17</v>
      </c>
      <c r="C13" s="25"/>
      <c r="D13" s="18"/>
      <c r="E13" s="18"/>
      <c r="F13" s="17"/>
      <c r="G13" s="15"/>
      <c r="H13" s="15"/>
    </row>
    <row r="14" spans="1:8" s="6" customFormat="1" ht="20.100000000000001" customHeight="1" x14ac:dyDescent="0.3">
      <c r="A14" s="20">
        <v>3</v>
      </c>
      <c r="B14" s="25" t="s">
        <v>17</v>
      </c>
      <c r="C14" s="25"/>
      <c r="D14" s="7"/>
      <c r="E14" s="7"/>
      <c r="F14" s="17"/>
      <c r="G14" s="15"/>
      <c r="H14" s="15"/>
    </row>
    <row r="15" spans="1:8" s="6" customFormat="1" ht="20.100000000000001" customHeight="1" x14ac:dyDescent="0.3">
      <c r="A15" s="20">
        <v>4</v>
      </c>
      <c r="B15" s="25" t="s">
        <v>17</v>
      </c>
      <c r="C15" s="25"/>
      <c r="D15" s="7"/>
      <c r="E15" s="7"/>
      <c r="F15" s="17"/>
      <c r="G15" s="15"/>
      <c r="H15" s="15"/>
    </row>
    <row r="16" spans="1:8" s="6" customFormat="1" ht="20.100000000000001" customHeight="1" x14ac:dyDescent="0.3">
      <c r="A16" s="20">
        <v>5</v>
      </c>
      <c r="B16" s="25" t="s">
        <v>17</v>
      </c>
      <c r="C16" s="25"/>
      <c r="D16" s="18"/>
      <c r="E16" s="18"/>
      <c r="F16" s="17"/>
      <c r="G16" s="15"/>
      <c r="H16" s="15"/>
    </row>
    <row r="17" spans="1:8" ht="20.100000000000001" customHeight="1" x14ac:dyDescent="0.3">
      <c r="A17" s="13" t="s">
        <v>6</v>
      </c>
      <c r="B17" s="8" t="s">
        <v>14</v>
      </c>
      <c r="C17" s="8"/>
      <c r="D17" s="21"/>
      <c r="E17" s="21"/>
      <c r="F17" s="22"/>
      <c r="G17" s="21"/>
      <c r="H17" s="21"/>
    </row>
    <row r="18" spans="1:8" ht="20.100000000000001" customHeight="1" x14ac:dyDescent="0.3">
      <c r="A18" s="1" t="s">
        <v>3</v>
      </c>
      <c r="B18" s="26" t="s">
        <v>15</v>
      </c>
      <c r="C18" s="26"/>
      <c r="D18" s="21"/>
      <c r="E18" s="21"/>
      <c r="F18" s="22"/>
      <c r="G18" s="21"/>
      <c r="H18" s="21"/>
    </row>
    <row r="19" spans="1:8" ht="20.100000000000001" customHeight="1" x14ac:dyDescent="0.3">
      <c r="A19" s="27" t="s">
        <v>7</v>
      </c>
      <c r="B19" s="26" t="s">
        <v>16</v>
      </c>
      <c r="C19" s="26"/>
      <c r="D19" s="21"/>
      <c r="E19" s="21"/>
      <c r="F19" s="22"/>
      <c r="G19" s="21"/>
      <c r="H19" s="21"/>
    </row>
    <row r="20" spans="1:8" ht="20.100000000000001" customHeight="1" x14ac:dyDescent="0.3">
      <c r="A20" s="20">
        <v>1</v>
      </c>
      <c r="B20" s="25" t="s">
        <v>17</v>
      </c>
      <c r="C20" s="25"/>
      <c r="D20" s="21"/>
      <c r="E20" s="21"/>
      <c r="F20" s="22"/>
      <c r="G20" s="21"/>
      <c r="H20" s="21"/>
    </row>
    <row r="21" spans="1:8" ht="20.100000000000001" customHeight="1" x14ac:dyDescent="0.3">
      <c r="A21" s="20">
        <v>2</v>
      </c>
      <c r="B21" s="25" t="s">
        <v>17</v>
      </c>
      <c r="C21" s="25"/>
      <c r="D21" s="21"/>
      <c r="E21" s="21"/>
      <c r="F21" s="22"/>
      <c r="G21" s="21"/>
      <c r="H21" s="21"/>
    </row>
    <row r="22" spans="1:8" ht="20.100000000000001" customHeight="1" x14ac:dyDescent="0.3">
      <c r="A22" s="20">
        <v>3</v>
      </c>
      <c r="B22" s="25" t="s">
        <v>17</v>
      </c>
      <c r="C22" s="25"/>
      <c r="D22" s="21"/>
      <c r="E22" s="21"/>
      <c r="F22" s="22"/>
      <c r="G22" s="21"/>
      <c r="H22" s="21"/>
    </row>
    <row r="23" spans="1:8" ht="20.100000000000001" customHeight="1" x14ac:dyDescent="0.3">
      <c r="A23" s="20">
        <v>4</v>
      </c>
      <c r="B23" s="25" t="s">
        <v>17</v>
      </c>
      <c r="C23" s="25"/>
      <c r="D23" s="21"/>
      <c r="E23" s="21"/>
      <c r="F23" s="22"/>
      <c r="G23" s="21"/>
      <c r="H23" s="21"/>
    </row>
    <row r="24" spans="1:8" ht="20.100000000000001" customHeight="1" x14ac:dyDescent="0.3">
      <c r="A24" s="29">
        <v>5</v>
      </c>
      <c r="B24" s="30" t="s">
        <v>17</v>
      </c>
      <c r="C24" s="30"/>
      <c r="D24" s="23"/>
      <c r="E24" s="23"/>
      <c r="F24" s="24"/>
      <c r="G24" s="23"/>
      <c r="H24" s="23"/>
    </row>
  </sheetData>
  <mergeCells count="11">
    <mergeCell ref="G4:G6"/>
    <mergeCell ref="H3:H6"/>
    <mergeCell ref="E2:H2"/>
    <mergeCell ref="A1:H1"/>
    <mergeCell ref="D4:D6"/>
    <mergeCell ref="E4:E6"/>
    <mergeCell ref="F4:F6"/>
    <mergeCell ref="A3:A6"/>
    <mergeCell ref="B3:B6"/>
    <mergeCell ref="C3:G3"/>
    <mergeCell ref="C4:C6"/>
  </mergeCells>
  <printOptions horizontalCentered="1"/>
  <pageMargins left="0.33" right="0.196850393700787" top="0.51" bottom="0.5" header="0.5" footer="0.5"/>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Kế hoạch đầu tư công trung hạn</vt:lpstr>
      <vt:lpstr>KH xã</vt:lpstr>
      <vt:lpstr>KH Huyện</vt:lpstr>
      <vt:lpstr>Bao cao tình hình 2021.2025</vt:lpstr>
      <vt:lpstr>'KH Huyện'!Print_Area</vt:lpstr>
      <vt:lpstr>'KH xã'!Print_Area</vt:lpstr>
      <vt:lpstr>'Bao cao tình hình 2021.2025'!Print_Titles</vt:lpstr>
      <vt:lpstr>'KH Huyện'!Print_Titles</vt:lpstr>
      <vt:lpstr>'KH xã'!Print_Titles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cp:lastModifiedBy>
  <cp:lastPrinted>2025-08-27T09:35:09Z</cp:lastPrinted>
  <dcterms:created xsi:type="dcterms:W3CDTF">2023-11-18T08:02:12Z</dcterms:created>
  <dcterms:modified xsi:type="dcterms:W3CDTF">2025-09-05T03:57:46Z</dcterms:modified>
</cp:coreProperties>
</file>